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8195" windowHeight="1233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B24" i="1" l="1"/>
  <c r="B23" i="1"/>
  <c r="B22" i="1"/>
  <c r="B19" i="1"/>
  <c r="E15" i="1"/>
  <c r="D15" i="1"/>
  <c r="B13" i="1"/>
  <c r="B14" i="1"/>
  <c r="E11" i="1"/>
  <c r="D11" i="1"/>
  <c r="B7" i="1"/>
  <c r="B9" i="1"/>
  <c r="B2" i="1"/>
  <c r="B3" i="1" s="1"/>
  <c r="B4" i="1" l="1"/>
  <c r="B5" i="1" s="1"/>
  <c r="B10" i="1"/>
  <c r="B11" i="1" l="1"/>
  <c r="B15" i="1" l="1"/>
  <c r="B16" i="1"/>
  <c r="B17" i="1"/>
</calcChain>
</file>

<file path=xl/sharedStrings.xml><?xml version="1.0" encoding="utf-8"?>
<sst xmlns="http://schemas.openxmlformats.org/spreadsheetml/2006/main" count="30" uniqueCount="25">
  <si>
    <t>alfa fok</t>
  </si>
  <si>
    <t>alfa rad</t>
  </si>
  <si>
    <t>sin alfa</t>
  </si>
  <si>
    <t>cos alfa</t>
  </si>
  <si>
    <t>m</t>
  </si>
  <si>
    <t>F_ny</t>
  </si>
  <si>
    <t>mű</t>
  </si>
  <si>
    <t>F_s</t>
  </si>
  <si>
    <t>L</t>
  </si>
  <si>
    <t>a_le</t>
  </si>
  <si>
    <t>t</t>
  </si>
  <si>
    <t>v</t>
  </si>
  <si>
    <t>a_fel</t>
  </si>
  <si>
    <t>mgsin</t>
  </si>
  <si>
    <t>kg</t>
  </si>
  <si>
    <t>tg alfa</t>
  </si>
  <si>
    <t>N</t>
  </si>
  <si>
    <t>m/s2</t>
  </si>
  <si>
    <t>m/s</t>
  </si>
  <si>
    <t>s</t>
  </si>
  <si>
    <t>v0_fel</t>
  </si>
  <si>
    <t xml:space="preserve">m/s </t>
  </si>
  <si>
    <t>t_fel</t>
  </si>
  <si>
    <t>F_t max</t>
  </si>
  <si>
    <t>mű_t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</si>
</sst>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B19" sqref="B19"/>
    </sheetView>
  </sheetViews>
  <sheetFormatPr defaultRowHeight="15" x14ac:dyDescent="0.25"/>
  <sheetData>
    <row r="1" spans="1:5" x14ac:dyDescent="0.25">
      <c r="A1" t="s">
        <v>0</v>
      </c>
      <c r="B1" s="1">
        <v>18</v>
      </c>
    </row>
    <row r="2" spans="1:5" x14ac:dyDescent="0.25">
      <c r="A2" t="s">
        <v>1</v>
      </c>
      <c r="B2" s="2">
        <f>B1/180*PI()</f>
        <v>0.31415926535897931</v>
      </c>
    </row>
    <row r="3" spans="1:5" x14ac:dyDescent="0.25">
      <c r="A3" t="s">
        <v>2</v>
      </c>
      <c r="B3" s="2">
        <f>SIN(B2)</f>
        <v>0.3090169943749474</v>
      </c>
    </row>
    <row r="4" spans="1:5" x14ac:dyDescent="0.25">
      <c r="A4" t="s">
        <v>3</v>
      </c>
      <c r="B4" s="2">
        <f>COS(B2)</f>
        <v>0.95105651629515353</v>
      </c>
    </row>
    <row r="5" spans="1:5" x14ac:dyDescent="0.25">
      <c r="A5" t="s">
        <v>15</v>
      </c>
      <c r="B5" s="2">
        <f>B3/B4</f>
        <v>0.32491969623290629</v>
      </c>
    </row>
    <row r="6" spans="1:5" x14ac:dyDescent="0.25">
      <c r="A6" t="s">
        <v>4</v>
      </c>
      <c r="B6" s="1">
        <v>0.85</v>
      </c>
      <c r="C6" t="s">
        <v>14</v>
      </c>
    </row>
    <row r="7" spans="1:5" x14ac:dyDescent="0.25">
      <c r="A7" t="s">
        <v>5</v>
      </c>
      <c r="B7">
        <f>B6*10*B4</f>
        <v>8.0839803885088042</v>
      </c>
      <c r="C7" t="s">
        <v>16</v>
      </c>
    </row>
    <row r="8" spans="1:5" x14ac:dyDescent="0.25">
      <c r="A8" t="s">
        <v>6</v>
      </c>
      <c r="B8" s="1">
        <v>0.16</v>
      </c>
    </row>
    <row r="9" spans="1:5" x14ac:dyDescent="0.25">
      <c r="A9" t="s">
        <v>7</v>
      </c>
      <c r="B9" s="3">
        <f>B8*B7</f>
        <v>1.2934368621614087</v>
      </c>
      <c r="C9" t="s">
        <v>16</v>
      </c>
    </row>
    <row r="10" spans="1:5" x14ac:dyDescent="0.25">
      <c r="A10" t="s">
        <v>13</v>
      </c>
      <c r="B10" s="2">
        <f>B6*10*B3</f>
        <v>2.6266444521870529</v>
      </c>
      <c r="C10" t="s">
        <v>16</v>
      </c>
    </row>
    <row r="11" spans="1:5" x14ac:dyDescent="0.25">
      <c r="A11" t="s">
        <v>9</v>
      </c>
      <c r="B11" s="3">
        <f>(B10-B9)/B6</f>
        <v>1.5684795176772284</v>
      </c>
      <c r="C11" t="s">
        <v>17</v>
      </c>
      <c r="D11" s="2">
        <f>B10-B9</f>
        <v>1.3332075900256442</v>
      </c>
      <c r="E11" s="2">
        <f>B6*B11</f>
        <v>1.3332075900256442</v>
      </c>
    </row>
    <row r="12" spans="1:5" x14ac:dyDescent="0.25">
      <c r="A12" t="s">
        <v>8</v>
      </c>
      <c r="B12" s="1">
        <v>2.2999999999999998</v>
      </c>
      <c r="C12" t="s">
        <v>4</v>
      </c>
    </row>
    <row r="13" spans="1:5" x14ac:dyDescent="0.25">
      <c r="A13" t="s">
        <v>10</v>
      </c>
      <c r="B13">
        <f>SQRT(2*B12/B11)</f>
        <v>1.7125351332954233</v>
      </c>
      <c r="C13" t="s">
        <v>19</v>
      </c>
    </row>
    <row r="14" spans="1:5" x14ac:dyDescent="0.25">
      <c r="A14" t="s">
        <v>11</v>
      </c>
      <c r="B14" s="3">
        <f>B11*B13</f>
        <v>2.6860762798765134</v>
      </c>
      <c r="C14" t="s">
        <v>18</v>
      </c>
    </row>
    <row r="15" spans="1:5" x14ac:dyDescent="0.25">
      <c r="A15" t="s">
        <v>12</v>
      </c>
      <c r="B15" s="1">
        <f>-(B9+B10)/B6</f>
        <v>-4.61186036982172</v>
      </c>
      <c r="C15" t="s">
        <v>17</v>
      </c>
      <c r="D15" s="2">
        <f>B15*B6</f>
        <v>-3.9200813143484621</v>
      </c>
      <c r="E15" s="2">
        <f>-B9-B10</f>
        <v>-3.9200813143484616</v>
      </c>
    </row>
    <row r="16" spans="1:5" x14ac:dyDescent="0.25">
      <c r="A16" t="s">
        <v>20</v>
      </c>
      <c r="B16" s="3">
        <f>SQRT(-2*B15*B12)</f>
        <v>4.6059263673206834</v>
      </c>
      <c r="C16" t="s">
        <v>21</v>
      </c>
    </row>
    <row r="17" spans="1:3" x14ac:dyDescent="0.25">
      <c r="A17" t="s">
        <v>22</v>
      </c>
      <c r="B17">
        <f>SQRT(-2*B12/B15)</f>
        <v>0.99871331696426324</v>
      </c>
      <c r="C17" t="s">
        <v>19</v>
      </c>
    </row>
    <row r="18" spans="1:3" x14ac:dyDescent="0.25">
      <c r="A18" t="s">
        <v>24</v>
      </c>
      <c r="B18" s="1">
        <v>0.34</v>
      </c>
    </row>
    <row r="19" spans="1:3" x14ac:dyDescent="0.25">
      <c r="A19" t="s">
        <v>23</v>
      </c>
      <c r="B19" s="3">
        <f>B7*B18</f>
        <v>2.7485533320929938</v>
      </c>
    </row>
    <row r="22" spans="1:3" x14ac:dyDescent="0.25">
      <c r="B22">
        <f>B3+B8*B4</f>
        <v>0.46118603698217198</v>
      </c>
    </row>
    <row r="23" spans="1:3" x14ac:dyDescent="0.25">
      <c r="B23">
        <f>B4-B8*B3</f>
        <v>0.90161379719516199</v>
      </c>
    </row>
    <row r="24" spans="1:3" x14ac:dyDescent="0.25">
      <c r="B24">
        <f>B22/B23*10*B6</f>
        <v>4.347849740702145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Marian</cp:lastModifiedBy>
  <dcterms:created xsi:type="dcterms:W3CDTF">2020-09-19T19:12:37Z</dcterms:created>
  <dcterms:modified xsi:type="dcterms:W3CDTF">2020-09-20T00:15:44Z</dcterms:modified>
</cp:coreProperties>
</file>