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8195" windowHeight="1233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B9" i="2" l="1"/>
  <c r="B11" i="2" s="1"/>
  <c r="B12" i="2" s="1"/>
  <c r="B14" i="2" s="1"/>
  <c r="B2" i="2"/>
  <c r="B3" i="2"/>
  <c r="B1" i="2"/>
  <c r="E15" i="1"/>
  <c r="E12" i="1"/>
  <c r="D15" i="1"/>
  <c r="C15" i="1"/>
  <c r="B15" i="1"/>
  <c r="D12" i="1"/>
  <c r="C12" i="1"/>
  <c r="B12" i="1"/>
  <c r="C3" i="1"/>
  <c r="C7" i="1"/>
  <c r="C5" i="1"/>
  <c r="C9" i="1"/>
  <c r="B5" i="1"/>
  <c r="B9" i="1" s="1"/>
</calcChain>
</file>

<file path=xl/sharedStrings.xml><?xml version="1.0" encoding="utf-8"?>
<sst xmlns="http://schemas.openxmlformats.org/spreadsheetml/2006/main" count="24" uniqueCount="22">
  <si>
    <t>üveg</t>
  </si>
  <si>
    <t>víz</t>
  </si>
  <si>
    <t>levegő</t>
  </si>
  <si>
    <t>össz</t>
  </si>
  <si>
    <t>m (g)</t>
  </si>
  <si>
    <t>V (cm3)</t>
  </si>
  <si>
    <t>mg</t>
  </si>
  <si>
    <t>N</t>
  </si>
  <si>
    <t>F_fel</t>
  </si>
  <si>
    <t>a</t>
  </si>
  <si>
    <t>F_eredő</t>
  </si>
  <si>
    <t>m/s^2</t>
  </si>
  <si>
    <t>DV</t>
  </si>
  <si>
    <t>V1</t>
  </si>
  <si>
    <t>p1</t>
  </si>
  <si>
    <t>p0</t>
  </si>
  <si>
    <t>V0</t>
  </si>
  <si>
    <t>t0</t>
  </si>
  <si>
    <t>T0</t>
  </si>
  <si>
    <t>T1</t>
  </si>
  <si>
    <t>t1</t>
  </si>
  <si>
    <t>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</si>
</sst>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E16" sqref="E16"/>
    </sheetView>
  </sheetViews>
  <sheetFormatPr defaultRowHeight="15" x14ac:dyDescent="0.25"/>
  <cols>
    <col min="3" max="3" width="12" bestFit="1" customWidth="1"/>
  </cols>
  <sheetData>
    <row r="1" spans="1:5" x14ac:dyDescent="0.25">
      <c r="B1" t="s">
        <v>4</v>
      </c>
      <c r="C1" t="s">
        <v>5</v>
      </c>
    </row>
    <row r="3" spans="1:5" x14ac:dyDescent="0.25">
      <c r="A3" t="s">
        <v>0</v>
      </c>
      <c r="B3">
        <v>5.59</v>
      </c>
      <c r="C3">
        <f>C9-C7-C5</f>
        <v>2.2225668466719029</v>
      </c>
    </row>
    <row r="5" spans="1:5" x14ac:dyDescent="0.25">
      <c r="A5" t="s">
        <v>1</v>
      </c>
      <c r="B5">
        <f>0.5^2*PI()*2.25</f>
        <v>1.7671458676442586</v>
      </c>
      <c r="C5">
        <f>0.5^2*PI()*2.25</f>
        <v>1.7671458676442586</v>
      </c>
    </row>
    <row r="7" spans="1:5" x14ac:dyDescent="0.25">
      <c r="A7" t="s">
        <v>2</v>
      </c>
      <c r="C7">
        <f>0.5^2*PI()*(7.3-2.25)</f>
        <v>3.9662607251571136</v>
      </c>
    </row>
    <row r="9" spans="1:5" x14ac:dyDescent="0.25">
      <c r="A9" t="s">
        <v>3</v>
      </c>
      <c r="B9">
        <f>SUM(B3:B7)</f>
        <v>7.3571458676442587</v>
      </c>
      <c r="C9">
        <f>(1.17/2)^2*PI()*7.4</f>
        <v>7.9559734394732748</v>
      </c>
    </row>
    <row r="11" spans="1:5" x14ac:dyDescent="0.25">
      <c r="B11" t="s">
        <v>6</v>
      </c>
      <c r="C11" t="s">
        <v>8</v>
      </c>
      <c r="D11" t="s">
        <v>10</v>
      </c>
      <c r="E11" t="s">
        <v>9</v>
      </c>
    </row>
    <row r="12" spans="1:5" x14ac:dyDescent="0.25">
      <c r="B12">
        <f>B9*10/1000</f>
        <v>7.3571458676442589E-2</v>
      </c>
      <c r="C12">
        <f>C9/1000000*1000*10</f>
        <v>7.955973439473274E-2</v>
      </c>
      <c r="D12">
        <f>C12-B12</f>
        <v>5.9882757182901508E-3</v>
      </c>
      <c r="E12">
        <f>D12/B9*1000</f>
        <v>0.81394005583412232</v>
      </c>
    </row>
    <row r="13" spans="1:5" x14ac:dyDescent="0.25">
      <c r="B13" t="s">
        <v>7</v>
      </c>
      <c r="C13" t="s">
        <v>7</v>
      </c>
      <c r="D13" t="s">
        <v>7</v>
      </c>
      <c r="E13" t="s">
        <v>11</v>
      </c>
    </row>
    <row r="15" spans="1:5" x14ac:dyDescent="0.25">
      <c r="B15">
        <f>B3/1000*10</f>
        <v>5.5899999999999991E-2</v>
      </c>
      <c r="C15">
        <f>(C3+C7)/1000000*1000*10</f>
        <v>6.1888275718290156E-2</v>
      </c>
      <c r="D15">
        <f>C15-B15</f>
        <v>5.9882757182901647E-3</v>
      </c>
      <c r="E15">
        <f>D15/B3*1000</f>
        <v>1.0712478923596001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8" sqref="B8"/>
    </sheetView>
  </sheetViews>
  <sheetFormatPr defaultRowHeight="15" x14ac:dyDescent="0.25"/>
  <sheetData>
    <row r="1" spans="1:2" x14ac:dyDescent="0.25">
      <c r="A1" t="s">
        <v>12</v>
      </c>
      <c r="B1">
        <f>(0.55/2)^2*PI()*3</f>
        <v>0.71274883328318439</v>
      </c>
    </row>
    <row r="2" spans="1:2" x14ac:dyDescent="0.25">
      <c r="A2" t="s">
        <v>13</v>
      </c>
      <c r="B2">
        <f>B5+B1</f>
        <v>250.71274883328317</v>
      </c>
    </row>
    <row r="3" spans="1:2" x14ac:dyDescent="0.25">
      <c r="A3" t="s">
        <v>14</v>
      </c>
      <c r="B3">
        <f>100600</f>
        <v>100600</v>
      </c>
    </row>
    <row r="4" spans="1:2" x14ac:dyDescent="0.25">
      <c r="A4" t="s">
        <v>15</v>
      </c>
      <c r="B4">
        <v>100000</v>
      </c>
    </row>
    <row r="5" spans="1:2" x14ac:dyDescent="0.25">
      <c r="A5" t="s">
        <v>16</v>
      </c>
      <c r="B5">
        <v>250</v>
      </c>
    </row>
    <row r="7" spans="1:2" x14ac:dyDescent="0.25">
      <c r="A7" t="s">
        <v>17</v>
      </c>
      <c r="B7">
        <v>24</v>
      </c>
    </row>
    <row r="8" spans="1:2" x14ac:dyDescent="0.25">
      <c r="B8">
        <v>273</v>
      </c>
    </row>
    <row r="9" spans="1:2" x14ac:dyDescent="0.25">
      <c r="A9" t="s">
        <v>18</v>
      </c>
      <c r="B9">
        <f>B7+B8</f>
        <v>297</v>
      </c>
    </row>
    <row r="11" spans="1:2" x14ac:dyDescent="0.25">
      <c r="A11" t="s">
        <v>19</v>
      </c>
      <c r="B11">
        <f>B9*B2*B3/B4/B5</f>
        <v>299.63382608762407</v>
      </c>
    </row>
    <row r="12" spans="1:2" x14ac:dyDescent="0.25">
      <c r="A12" t="s">
        <v>20</v>
      </c>
      <c r="B12">
        <f>B11-B8</f>
        <v>26.633826087624072</v>
      </c>
    </row>
    <row r="14" spans="1:2" x14ac:dyDescent="0.25">
      <c r="A14" t="s">
        <v>21</v>
      </c>
      <c r="B14">
        <f>B12-B7</f>
        <v>2.6338260876240724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Marian</cp:lastModifiedBy>
  <dcterms:created xsi:type="dcterms:W3CDTF">2020-10-19T20:25:21Z</dcterms:created>
  <dcterms:modified xsi:type="dcterms:W3CDTF">2020-10-19T21:30:00Z</dcterms:modified>
</cp:coreProperties>
</file>