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8195" windowHeight="1233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5" i="1" l="1"/>
  <c r="C5" i="1"/>
  <c r="B6" i="1"/>
  <c r="C6" i="1"/>
  <c r="B7" i="1"/>
  <c r="C7" i="1"/>
  <c r="B8" i="1"/>
  <c r="C8" i="1"/>
  <c r="B9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" i="1"/>
  <c r="B3" i="1"/>
  <c r="B4" i="1"/>
  <c r="D4" i="1" s="1"/>
  <c r="B10" i="1"/>
  <c r="B11" i="1"/>
  <c r="B12" i="1"/>
  <c r="B13" i="1"/>
  <c r="D13" i="1" s="1"/>
  <c r="E13" i="1" s="1"/>
  <c r="B14" i="1"/>
  <c r="D14" i="1" s="1"/>
  <c r="E14" i="1" s="1"/>
  <c r="B15" i="1"/>
  <c r="B16" i="1"/>
  <c r="B17" i="1"/>
  <c r="D17" i="1" s="1"/>
  <c r="E17" i="1" s="1"/>
  <c r="B18" i="1"/>
  <c r="D18" i="1" s="1"/>
  <c r="E18" i="1" s="1"/>
  <c r="B19" i="1"/>
  <c r="B20" i="1"/>
  <c r="B21" i="1"/>
  <c r="D21" i="1" s="1"/>
  <c r="E21" i="1" s="1"/>
  <c r="B22" i="1"/>
  <c r="D22" i="1" s="1"/>
  <c r="E22" i="1" s="1"/>
  <c r="B23" i="1"/>
  <c r="B24" i="1"/>
  <c r="B25" i="1"/>
  <c r="D25" i="1" s="1"/>
  <c r="E25" i="1" s="1"/>
  <c r="B26" i="1"/>
  <c r="B27" i="1"/>
  <c r="B28" i="1"/>
  <c r="B29" i="1"/>
  <c r="D29" i="1" s="1"/>
  <c r="E29" i="1" s="1"/>
  <c r="B30" i="1"/>
  <c r="D30" i="1" s="1"/>
  <c r="E30" i="1" s="1"/>
  <c r="B31" i="1"/>
  <c r="B32" i="1"/>
  <c r="B33" i="1"/>
  <c r="D33" i="1" s="1"/>
  <c r="E33" i="1" s="1"/>
  <c r="B34" i="1"/>
  <c r="D34" i="1" s="1"/>
  <c r="E34" i="1" s="1"/>
  <c r="B35" i="1"/>
  <c r="B36" i="1"/>
  <c r="B37" i="1"/>
  <c r="D37" i="1" s="1"/>
  <c r="E37" i="1" s="1"/>
  <c r="B38" i="1"/>
  <c r="D38" i="1" s="1"/>
  <c r="E38" i="1" s="1"/>
  <c r="B39" i="1"/>
  <c r="B40" i="1"/>
  <c r="B41" i="1"/>
  <c r="D41" i="1" s="1"/>
  <c r="E41" i="1" s="1"/>
  <c r="B42" i="1"/>
  <c r="B43" i="1"/>
  <c r="B44" i="1"/>
  <c r="B45" i="1"/>
  <c r="D45" i="1" s="1"/>
  <c r="E45" i="1" s="1"/>
  <c r="B46" i="1"/>
  <c r="D46" i="1" s="1"/>
  <c r="E46" i="1" s="1"/>
  <c r="B2" i="1"/>
  <c r="D42" i="1" l="1"/>
  <c r="E42" i="1" s="1"/>
  <c r="D26" i="1"/>
  <c r="E26" i="1" s="1"/>
  <c r="D36" i="1"/>
  <c r="E36" i="1" s="1"/>
  <c r="D32" i="1"/>
  <c r="E32" i="1" s="1"/>
  <c r="D28" i="1"/>
  <c r="E28" i="1" s="1"/>
  <c r="D24" i="1"/>
  <c r="E24" i="1" s="1"/>
  <c r="D20" i="1"/>
  <c r="E20" i="1" s="1"/>
  <c r="D16" i="1"/>
  <c r="E16" i="1" s="1"/>
  <c r="D12" i="1"/>
  <c r="E12" i="1" s="1"/>
  <c r="D8" i="1"/>
  <c r="E8" i="1" s="1"/>
  <c r="D10" i="1"/>
  <c r="E10" i="1" s="1"/>
  <c r="D40" i="1"/>
  <c r="E40" i="1" s="1"/>
  <c r="D39" i="1"/>
  <c r="E39" i="1" s="1"/>
  <c r="D35" i="1"/>
  <c r="E35" i="1" s="1"/>
  <c r="D31" i="1"/>
  <c r="E31" i="1" s="1"/>
  <c r="D27" i="1"/>
  <c r="E27" i="1" s="1"/>
  <c r="D23" i="1"/>
  <c r="E23" i="1" s="1"/>
  <c r="D19" i="1"/>
  <c r="E19" i="1" s="1"/>
  <c r="D15" i="1"/>
  <c r="E15" i="1" s="1"/>
  <c r="D11" i="1"/>
  <c r="E11" i="1" s="1"/>
  <c r="D44" i="1"/>
  <c r="E44" i="1" s="1"/>
  <c r="D43" i="1"/>
  <c r="E43" i="1" s="1"/>
  <c r="D7" i="1"/>
  <c r="E7" i="1" s="1"/>
  <c r="D9" i="1"/>
  <c r="E9" i="1" s="1"/>
  <c r="D6" i="1"/>
  <c r="E6" i="1" s="1"/>
  <c r="D5" i="1"/>
  <c r="E5" i="1" s="1"/>
</calcChain>
</file>

<file path=xl/sharedStrings.xml><?xml version="1.0" encoding="utf-8"?>
<sst xmlns="http://schemas.openxmlformats.org/spreadsheetml/2006/main" count="7" uniqueCount="7">
  <si>
    <t xml:space="preserve">t (s) </t>
  </si>
  <si>
    <t>x (m)</t>
  </si>
  <si>
    <r>
      <t xml:space="preserve">v_átl =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 xml:space="preserve">x /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t</t>
    </r>
  </si>
  <si>
    <t>gyorsulás</t>
  </si>
  <si>
    <t>indulás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</si>
  <si>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t = t - 1 s</t>
    </r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</si>
  <si>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charset val="238"/>
      </rPr>
      <t>x = x - x(1)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</si>
</sst>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theme="0" tint="-0.24997711111789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Munka1!$A$2:$A$66</c:f>
              <c:numCache>
                <c:formatCode>General</c:formatCode>
                <c:ptCount val="65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0.14000000000000001</c:v>
                </c:pt>
                <c:pt idx="7">
                  <c:v>0.15</c:v>
                </c:pt>
                <c:pt idx="8">
                  <c:v>0.2</c:v>
                </c:pt>
                <c:pt idx="9">
                  <c:v>0.25</c:v>
                </c:pt>
                <c:pt idx="10">
                  <c:v>0.3</c:v>
                </c:pt>
                <c:pt idx="11">
                  <c:v>0.35</c:v>
                </c:pt>
                <c:pt idx="12">
                  <c:v>0.4</c:v>
                </c:pt>
                <c:pt idx="13">
                  <c:v>0.45</c:v>
                </c:pt>
                <c:pt idx="14">
                  <c:v>0.5</c:v>
                </c:pt>
                <c:pt idx="15">
                  <c:v>0.55000000000000004</c:v>
                </c:pt>
                <c:pt idx="16">
                  <c:v>0.6</c:v>
                </c:pt>
                <c:pt idx="17">
                  <c:v>0.65</c:v>
                </c:pt>
                <c:pt idx="18">
                  <c:v>0.7</c:v>
                </c:pt>
                <c:pt idx="19">
                  <c:v>0.75</c:v>
                </c:pt>
                <c:pt idx="20">
                  <c:v>0.8</c:v>
                </c:pt>
                <c:pt idx="21">
                  <c:v>0.85</c:v>
                </c:pt>
                <c:pt idx="22">
                  <c:v>0.9</c:v>
                </c:pt>
                <c:pt idx="23">
                  <c:v>0.95</c:v>
                </c:pt>
                <c:pt idx="24">
                  <c:v>1</c:v>
                </c:pt>
                <c:pt idx="25">
                  <c:v>1.05</c:v>
                </c:pt>
                <c:pt idx="26">
                  <c:v>1.1000000000000001</c:v>
                </c:pt>
                <c:pt idx="27">
                  <c:v>1.1499999999999999</c:v>
                </c:pt>
                <c:pt idx="28">
                  <c:v>1.2</c:v>
                </c:pt>
                <c:pt idx="29">
                  <c:v>1.25</c:v>
                </c:pt>
                <c:pt idx="30">
                  <c:v>1.3</c:v>
                </c:pt>
                <c:pt idx="31">
                  <c:v>1.35</c:v>
                </c:pt>
                <c:pt idx="32">
                  <c:v>1.4</c:v>
                </c:pt>
                <c:pt idx="33">
                  <c:v>1.45</c:v>
                </c:pt>
                <c:pt idx="34">
                  <c:v>1.5</c:v>
                </c:pt>
                <c:pt idx="35">
                  <c:v>1.55</c:v>
                </c:pt>
                <c:pt idx="36">
                  <c:v>1.6</c:v>
                </c:pt>
                <c:pt idx="37">
                  <c:v>1.65</c:v>
                </c:pt>
                <c:pt idx="38">
                  <c:v>1.7</c:v>
                </c:pt>
                <c:pt idx="39">
                  <c:v>1.75</c:v>
                </c:pt>
                <c:pt idx="40">
                  <c:v>1.8</c:v>
                </c:pt>
                <c:pt idx="41">
                  <c:v>1.85</c:v>
                </c:pt>
                <c:pt idx="42">
                  <c:v>1.9</c:v>
                </c:pt>
                <c:pt idx="43">
                  <c:v>1.95</c:v>
                </c:pt>
                <c:pt idx="44">
                  <c:v>2</c:v>
                </c:pt>
              </c:numCache>
            </c:numRef>
          </c:xVal>
          <c:yVal>
            <c:numRef>
              <c:f>Munka1!$B$2:$B$46</c:f>
              <c:numCache>
                <c:formatCode>General</c:formatCode>
                <c:ptCount val="45"/>
                <c:pt idx="0">
                  <c:v>12</c:v>
                </c:pt>
                <c:pt idx="1">
                  <c:v>12.055</c:v>
                </c:pt>
                <c:pt idx="2">
                  <c:v>12.22</c:v>
                </c:pt>
                <c:pt idx="3">
                  <c:v>12.2662</c:v>
                </c:pt>
                <c:pt idx="4">
                  <c:v>12.316800000000001</c:v>
                </c:pt>
                <c:pt idx="5">
                  <c:v>12.3718</c:v>
                </c:pt>
                <c:pt idx="6">
                  <c:v>12.4312</c:v>
                </c:pt>
                <c:pt idx="7">
                  <c:v>12.494999999999999</c:v>
                </c:pt>
                <c:pt idx="8">
                  <c:v>12.88</c:v>
                </c:pt>
                <c:pt idx="9">
                  <c:v>13.375</c:v>
                </c:pt>
                <c:pt idx="10">
                  <c:v>13.98</c:v>
                </c:pt>
                <c:pt idx="11">
                  <c:v>14.695</c:v>
                </c:pt>
                <c:pt idx="12">
                  <c:v>15.52</c:v>
                </c:pt>
                <c:pt idx="13">
                  <c:v>16.454999999999998</c:v>
                </c:pt>
                <c:pt idx="14">
                  <c:v>17.5</c:v>
                </c:pt>
                <c:pt idx="15">
                  <c:v>18.655000000000001</c:v>
                </c:pt>
                <c:pt idx="16">
                  <c:v>19.920000000000002</c:v>
                </c:pt>
                <c:pt idx="17">
                  <c:v>21.295000000000002</c:v>
                </c:pt>
                <c:pt idx="18">
                  <c:v>22.78</c:v>
                </c:pt>
                <c:pt idx="19">
                  <c:v>24.375</c:v>
                </c:pt>
                <c:pt idx="20">
                  <c:v>26.080000000000002</c:v>
                </c:pt>
                <c:pt idx="21">
                  <c:v>27.894999999999996</c:v>
                </c:pt>
                <c:pt idx="22">
                  <c:v>29.82</c:v>
                </c:pt>
                <c:pt idx="23">
                  <c:v>31.855</c:v>
                </c:pt>
                <c:pt idx="24">
                  <c:v>34</c:v>
                </c:pt>
                <c:pt idx="25">
                  <c:v>36.255000000000003</c:v>
                </c:pt>
                <c:pt idx="26">
                  <c:v>38.620000000000005</c:v>
                </c:pt>
                <c:pt idx="27">
                  <c:v>41.094999999999999</c:v>
                </c:pt>
                <c:pt idx="28">
                  <c:v>43.68</c:v>
                </c:pt>
                <c:pt idx="29">
                  <c:v>46.375</c:v>
                </c:pt>
                <c:pt idx="30">
                  <c:v>49.180000000000007</c:v>
                </c:pt>
                <c:pt idx="31">
                  <c:v>52.095000000000006</c:v>
                </c:pt>
                <c:pt idx="32">
                  <c:v>55.12</c:v>
                </c:pt>
                <c:pt idx="33">
                  <c:v>58.255000000000003</c:v>
                </c:pt>
                <c:pt idx="34">
                  <c:v>61.5</c:v>
                </c:pt>
                <c:pt idx="35">
                  <c:v>64.855000000000004</c:v>
                </c:pt>
                <c:pt idx="36">
                  <c:v>68.320000000000007</c:v>
                </c:pt>
                <c:pt idx="37">
                  <c:v>71.894999999999996</c:v>
                </c:pt>
                <c:pt idx="38">
                  <c:v>75.579999999999984</c:v>
                </c:pt>
                <c:pt idx="39">
                  <c:v>79.375</c:v>
                </c:pt>
                <c:pt idx="40">
                  <c:v>83.28</c:v>
                </c:pt>
                <c:pt idx="41">
                  <c:v>87.295000000000002</c:v>
                </c:pt>
                <c:pt idx="42">
                  <c:v>91.42</c:v>
                </c:pt>
                <c:pt idx="43">
                  <c:v>95.655000000000001</c:v>
                </c:pt>
                <c:pt idx="44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810624"/>
        <c:axId val="97810048"/>
      </c:scatterChart>
      <c:valAx>
        <c:axId val="97810624"/>
        <c:scaling>
          <c:orientation val="minMax"/>
          <c:max val="2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</a:t>
                </a:r>
                <a:r>
                  <a:rPr lang="hu-HU"/>
                  <a:t> (s)</a:t>
                </a:r>
              </a:p>
            </c:rich>
          </c:tx>
          <c:layout>
            <c:manualLayout>
              <c:xMode val="edge"/>
              <c:yMode val="edge"/>
              <c:x val="0.72552077806761239"/>
              <c:y val="0.93346226772505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7810048"/>
        <c:crosses val="autoZero"/>
        <c:crossBetween val="midCat"/>
      </c:valAx>
      <c:valAx>
        <c:axId val="97810048"/>
        <c:scaling>
          <c:orientation val="minMax"/>
          <c:max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u-HU"/>
                  <a:t>x (m)</a:t>
                </a:r>
              </a:p>
            </c:rich>
          </c:tx>
          <c:layout>
            <c:manualLayout>
              <c:xMode val="edge"/>
              <c:yMode val="edge"/>
              <c:x val="2.4142659093556347E-2"/>
              <c:y val="0.1267252275053814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9781062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22</xdr:row>
      <xdr:rowOff>38100</xdr:rowOff>
    </xdr:from>
    <xdr:to>
      <xdr:col>15</xdr:col>
      <xdr:colOff>152400</xdr:colOff>
      <xdr:row>37</xdr:row>
      <xdr:rowOff>47625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workbookViewId="0">
      <pane ySplit="1" topLeftCell="A2" activePane="bottomLeft" state="frozen"/>
      <selection pane="bottomLeft" activeCell="J8" sqref="J8"/>
    </sheetView>
  </sheetViews>
  <sheetFormatPr defaultRowHeight="15" x14ac:dyDescent="0.25"/>
  <cols>
    <col min="1" max="1" width="10.85546875" style="1" customWidth="1"/>
    <col min="2" max="2" width="13.140625" style="1" customWidth="1"/>
    <col min="3" max="3" width="12.7109375" style="1" customWidth="1"/>
    <col min="4" max="4" width="14.28515625" style="1" customWidth="1"/>
    <col min="5" max="5" width="15.42578125" style="1" customWidth="1"/>
  </cols>
  <sheetData>
    <row r="1" spans="1:14" x14ac:dyDescent="0.25">
      <c r="A1" s="1" t="s">
        <v>0</v>
      </c>
      <c r="B1" s="1" t="s">
        <v>1</v>
      </c>
      <c r="C1" s="2" t="s">
        <v>5</v>
      </c>
      <c r="D1" s="2" t="s">
        <v>6</v>
      </c>
      <c r="E1" s="2" t="s">
        <v>2</v>
      </c>
    </row>
    <row r="2" spans="1:14" x14ac:dyDescent="0.25">
      <c r="A2" s="1">
        <v>0</v>
      </c>
      <c r="B2" s="1">
        <f>$N$3*A2^2+$N$4</f>
        <v>12</v>
      </c>
    </row>
    <row r="3" spans="1:14" x14ac:dyDescent="0.25">
      <c r="A3" s="1">
        <v>0.05</v>
      </c>
      <c r="B3" s="1">
        <f>$N$3*A3^2+$N$4</f>
        <v>12.055</v>
      </c>
      <c r="M3" s="4" t="s">
        <v>3</v>
      </c>
      <c r="N3" s="4">
        <v>22</v>
      </c>
    </row>
    <row r="4" spans="1:14" x14ac:dyDescent="0.25">
      <c r="A4" s="3">
        <v>0.1</v>
      </c>
      <c r="B4" s="3">
        <f>$N$3*A4^2+$N$4</f>
        <v>12.22</v>
      </c>
      <c r="C4" s="3">
        <f>A4-0.1</f>
        <v>0</v>
      </c>
      <c r="D4" s="3">
        <f>B4-$B$4</f>
        <v>0</v>
      </c>
      <c r="E4" s="3"/>
      <c r="M4" s="4" t="s">
        <v>4</v>
      </c>
      <c r="N4" s="4">
        <v>12</v>
      </c>
    </row>
    <row r="5" spans="1:14" x14ac:dyDescent="0.25">
      <c r="A5" s="1">
        <v>0.11</v>
      </c>
      <c r="B5" s="1">
        <f>$N$3*A5^2+$N$4</f>
        <v>12.2662</v>
      </c>
      <c r="C5" s="1">
        <f t="shared" ref="C5:C9" si="0">A5-0.1</f>
        <v>9.999999999999995E-3</v>
      </c>
      <c r="D5" s="1">
        <f t="shared" ref="D5:D9" si="1">B5-$B$4</f>
        <v>4.6199999999998909E-2</v>
      </c>
      <c r="E5" s="1">
        <f t="shared" ref="E5:E9" si="2">D5/C5</f>
        <v>4.6199999999998935</v>
      </c>
    </row>
    <row r="6" spans="1:14" x14ac:dyDescent="0.25">
      <c r="A6" s="1">
        <v>0.12</v>
      </c>
      <c r="B6" s="1">
        <f>$N$3*A6^2+$N$4</f>
        <v>12.316800000000001</v>
      </c>
      <c r="C6" s="1">
        <f t="shared" si="0"/>
        <v>1.999999999999999E-2</v>
      </c>
      <c r="D6" s="1">
        <f t="shared" si="1"/>
        <v>9.6799999999999997E-2</v>
      </c>
      <c r="E6" s="1">
        <f t="shared" si="2"/>
        <v>4.8400000000000025</v>
      </c>
    </row>
    <row r="7" spans="1:14" x14ac:dyDescent="0.25">
      <c r="A7" s="1">
        <v>0.13</v>
      </c>
      <c r="B7" s="1">
        <f>$N$3*A7^2+$N$4</f>
        <v>12.3718</v>
      </c>
      <c r="C7" s="1">
        <f t="shared" si="0"/>
        <v>0.03</v>
      </c>
      <c r="D7" s="1">
        <f t="shared" si="1"/>
        <v>0.15179999999999971</v>
      </c>
      <c r="E7" s="1">
        <f t="shared" si="2"/>
        <v>5.0599999999999907</v>
      </c>
    </row>
    <row r="8" spans="1:14" x14ac:dyDescent="0.25">
      <c r="A8" s="1">
        <v>0.14000000000000001</v>
      </c>
      <c r="B8" s="1">
        <f>$N$3*A8^2+$N$4</f>
        <v>12.4312</v>
      </c>
      <c r="C8" s="1">
        <f t="shared" si="0"/>
        <v>4.0000000000000008E-2</v>
      </c>
      <c r="D8" s="1">
        <f t="shared" si="1"/>
        <v>0.21119999999999983</v>
      </c>
      <c r="E8" s="1">
        <f t="shared" si="2"/>
        <v>5.2799999999999949</v>
      </c>
    </row>
    <row r="9" spans="1:14" x14ac:dyDescent="0.25">
      <c r="A9" s="1">
        <v>0.15</v>
      </c>
      <c r="B9" s="1">
        <f>$N$3*A9^2+$N$4</f>
        <v>12.494999999999999</v>
      </c>
      <c r="C9" s="1">
        <f t="shared" si="0"/>
        <v>4.9999999999999989E-2</v>
      </c>
      <c r="D9" s="1">
        <f t="shared" si="1"/>
        <v>0.27499999999999858</v>
      </c>
      <c r="E9" s="1">
        <f t="shared" si="2"/>
        <v>5.4999999999999725</v>
      </c>
    </row>
    <row r="10" spans="1:14" x14ac:dyDescent="0.25">
      <c r="A10" s="1">
        <v>0.2</v>
      </c>
      <c r="B10" s="1">
        <f>$N$3*A10^2+$N$4</f>
        <v>12.88</v>
      </c>
      <c r="C10" s="1">
        <f t="shared" ref="C9:C72" si="3">A10-0.1</f>
        <v>0.1</v>
      </c>
      <c r="D10" s="1">
        <f t="shared" ref="D9:D72" si="4">B10-$B$4</f>
        <v>0.66000000000000014</v>
      </c>
      <c r="E10" s="1">
        <f t="shared" ref="E9:E26" si="5">D10/C10</f>
        <v>6.6000000000000014</v>
      </c>
    </row>
    <row r="11" spans="1:14" x14ac:dyDescent="0.25">
      <c r="A11" s="1">
        <v>0.25</v>
      </c>
      <c r="B11" s="1">
        <f>$N$3*A11^2+$N$4</f>
        <v>13.375</v>
      </c>
      <c r="C11" s="1">
        <f t="shared" si="3"/>
        <v>0.15</v>
      </c>
      <c r="D11" s="1">
        <f t="shared" si="4"/>
        <v>1.1549999999999994</v>
      </c>
      <c r="E11" s="1">
        <f t="shared" si="5"/>
        <v>7.6999999999999957</v>
      </c>
    </row>
    <row r="12" spans="1:14" x14ac:dyDescent="0.25">
      <c r="A12" s="1">
        <v>0.3</v>
      </c>
      <c r="B12" s="1">
        <f>$N$3*A12^2+$N$4</f>
        <v>13.98</v>
      </c>
      <c r="C12" s="1">
        <f t="shared" si="3"/>
        <v>0.19999999999999998</v>
      </c>
      <c r="D12" s="1">
        <f t="shared" si="4"/>
        <v>1.7599999999999998</v>
      </c>
      <c r="E12" s="1">
        <f t="shared" si="5"/>
        <v>8.7999999999999989</v>
      </c>
    </row>
    <row r="13" spans="1:14" x14ac:dyDescent="0.25">
      <c r="A13" s="1">
        <v>0.35</v>
      </c>
      <c r="B13" s="1">
        <f>$N$3*A13^2+$N$4</f>
        <v>14.695</v>
      </c>
      <c r="C13" s="1">
        <f t="shared" si="3"/>
        <v>0.24999999999999997</v>
      </c>
      <c r="D13" s="1">
        <f t="shared" si="4"/>
        <v>2.4749999999999996</v>
      </c>
      <c r="E13" s="1">
        <f t="shared" si="5"/>
        <v>9.9</v>
      </c>
    </row>
    <row r="14" spans="1:14" x14ac:dyDescent="0.25">
      <c r="A14" s="1">
        <v>0.4</v>
      </c>
      <c r="B14" s="1">
        <f>$N$3*A14^2+$N$4</f>
        <v>15.52</v>
      </c>
      <c r="C14" s="1">
        <f t="shared" si="3"/>
        <v>0.30000000000000004</v>
      </c>
      <c r="D14" s="1">
        <f t="shared" si="4"/>
        <v>3.2999999999999989</v>
      </c>
      <c r="E14" s="1">
        <f t="shared" si="5"/>
        <v>10.999999999999995</v>
      </c>
    </row>
    <row r="15" spans="1:14" x14ac:dyDescent="0.25">
      <c r="A15" s="1">
        <v>0.45</v>
      </c>
      <c r="B15" s="1">
        <f>$N$3*A15^2+$N$4</f>
        <v>16.454999999999998</v>
      </c>
      <c r="C15" s="1">
        <f t="shared" si="3"/>
        <v>0.35</v>
      </c>
      <c r="D15" s="1">
        <f t="shared" si="4"/>
        <v>4.2349999999999977</v>
      </c>
      <c r="E15" s="1">
        <f t="shared" si="5"/>
        <v>12.099999999999994</v>
      </c>
    </row>
    <row r="16" spans="1:14" x14ac:dyDescent="0.25">
      <c r="A16" s="1">
        <v>0.5</v>
      </c>
      <c r="B16" s="1">
        <f>$N$3*A16^2+$N$4</f>
        <v>17.5</v>
      </c>
      <c r="C16" s="1">
        <f t="shared" si="3"/>
        <v>0.4</v>
      </c>
      <c r="D16" s="1">
        <f t="shared" si="4"/>
        <v>5.2799999999999994</v>
      </c>
      <c r="E16" s="1">
        <f t="shared" si="5"/>
        <v>13.199999999999998</v>
      </c>
    </row>
    <row r="17" spans="1:5" x14ac:dyDescent="0.25">
      <c r="A17" s="1">
        <v>0.55000000000000004</v>
      </c>
      <c r="B17" s="1">
        <f>$N$3*A17^2+$N$4</f>
        <v>18.655000000000001</v>
      </c>
      <c r="C17" s="1">
        <f t="shared" si="3"/>
        <v>0.45000000000000007</v>
      </c>
      <c r="D17" s="1">
        <f t="shared" si="4"/>
        <v>6.4350000000000005</v>
      </c>
      <c r="E17" s="1">
        <f t="shared" si="5"/>
        <v>14.299999999999999</v>
      </c>
    </row>
    <row r="18" spans="1:5" x14ac:dyDescent="0.25">
      <c r="A18" s="1">
        <v>0.6</v>
      </c>
      <c r="B18" s="1">
        <f>$N$3*A18^2+$N$4</f>
        <v>19.920000000000002</v>
      </c>
      <c r="C18" s="1">
        <f t="shared" si="3"/>
        <v>0.5</v>
      </c>
      <c r="D18" s="1">
        <f t="shared" si="4"/>
        <v>7.7000000000000011</v>
      </c>
      <c r="E18" s="1">
        <f t="shared" si="5"/>
        <v>15.400000000000002</v>
      </c>
    </row>
    <row r="19" spans="1:5" x14ac:dyDescent="0.25">
      <c r="A19" s="1">
        <v>0.65</v>
      </c>
      <c r="B19" s="1">
        <f>$N$3*A19^2+$N$4</f>
        <v>21.295000000000002</v>
      </c>
      <c r="C19" s="1">
        <f t="shared" si="3"/>
        <v>0.55000000000000004</v>
      </c>
      <c r="D19" s="1">
        <f t="shared" si="4"/>
        <v>9.0750000000000011</v>
      </c>
      <c r="E19" s="1">
        <f t="shared" si="5"/>
        <v>16.5</v>
      </c>
    </row>
    <row r="20" spans="1:5" x14ac:dyDescent="0.25">
      <c r="A20" s="1">
        <v>0.7</v>
      </c>
      <c r="B20" s="1">
        <f>$N$3*A20^2+$N$4</f>
        <v>22.78</v>
      </c>
      <c r="C20" s="1">
        <f t="shared" si="3"/>
        <v>0.6</v>
      </c>
      <c r="D20" s="1">
        <f t="shared" si="4"/>
        <v>10.56</v>
      </c>
      <c r="E20" s="1">
        <f t="shared" si="5"/>
        <v>17.600000000000001</v>
      </c>
    </row>
    <row r="21" spans="1:5" x14ac:dyDescent="0.25">
      <c r="A21" s="1">
        <v>0.75</v>
      </c>
      <c r="B21" s="1">
        <f>$N$3*A21^2+$N$4</f>
        <v>24.375</v>
      </c>
      <c r="C21" s="1">
        <f t="shared" si="3"/>
        <v>0.65</v>
      </c>
      <c r="D21" s="1">
        <f t="shared" si="4"/>
        <v>12.154999999999999</v>
      </c>
      <c r="E21" s="1">
        <f t="shared" si="5"/>
        <v>18.7</v>
      </c>
    </row>
    <row r="22" spans="1:5" x14ac:dyDescent="0.25">
      <c r="A22" s="1">
        <v>0.8</v>
      </c>
      <c r="B22" s="1">
        <f>$N$3*A22^2+$N$4</f>
        <v>26.080000000000002</v>
      </c>
      <c r="C22" s="1">
        <f t="shared" si="3"/>
        <v>0.70000000000000007</v>
      </c>
      <c r="D22" s="1">
        <f t="shared" si="4"/>
        <v>13.860000000000001</v>
      </c>
      <c r="E22" s="1">
        <f t="shared" si="5"/>
        <v>19.8</v>
      </c>
    </row>
    <row r="23" spans="1:5" x14ac:dyDescent="0.25">
      <c r="A23" s="1">
        <v>0.85</v>
      </c>
      <c r="B23" s="1">
        <f>$N$3*A23^2+$N$4</f>
        <v>27.894999999999996</v>
      </c>
      <c r="C23" s="1">
        <f t="shared" si="3"/>
        <v>0.75</v>
      </c>
      <c r="D23" s="1">
        <f t="shared" si="4"/>
        <v>15.674999999999995</v>
      </c>
      <c r="E23" s="1">
        <f t="shared" si="5"/>
        <v>20.899999999999995</v>
      </c>
    </row>
    <row r="24" spans="1:5" x14ac:dyDescent="0.25">
      <c r="A24" s="1">
        <v>0.9</v>
      </c>
      <c r="B24" s="1">
        <f>$N$3*A24^2+$N$4</f>
        <v>29.82</v>
      </c>
      <c r="C24" s="1">
        <f t="shared" si="3"/>
        <v>0.8</v>
      </c>
      <c r="D24" s="1">
        <f t="shared" si="4"/>
        <v>17.600000000000001</v>
      </c>
      <c r="E24" s="1">
        <f t="shared" si="5"/>
        <v>22</v>
      </c>
    </row>
    <row r="25" spans="1:5" x14ac:dyDescent="0.25">
      <c r="A25" s="1">
        <v>0.95</v>
      </c>
      <c r="B25" s="1">
        <f>$N$3*A25^2+$N$4</f>
        <v>31.855</v>
      </c>
      <c r="C25" s="1">
        <f t="shared" si="3"/>
        <v>0.85</v>
      </c>
      <c r="D25" s="1">
        <f t="shared" si="4"/>
        <v>19.634999999999998</v>
      </c>
      <c r="E25" s="1">
        <f t="shared" si="5"/>
        <v>23.099999999999998</v>
      </c>
    </row>
    <row r="26" spans="1:5" x14ac:dyDescent="0.25">
      <c r="A26" s="1">
        <v>1</v>
      </c>
      <c r="B26" s="1">
        <f>$N$3*A26^2+$N$4</f>
        <v>34</v>
      </c>
      <c r="C26" s="1">
        <f t="shared" si="3"/>
        <v>0.9</v>
      </c>
      <c r="D26" s="1">
        <f t="shared" si="4"/>
        <v>21.78</v>
      </c>
      <c r="E26" s="1">
        <f t="shared" si="5"/>
        <v>24.2</v>
      </c>
    </row>
    <row r="27" spans="1:5" x14ac:dyDescent="0.25">
      <c r="A27" s="1">
        <v>1.05</v>
      </c>
      <c r="B27" s="1">
        <f>$N$3*A27^2+$N$4</f>
        <v>36.255000000000003</v>
      </c>
      <c r="C27" s="1">
        <f t="shared" si="3"/>
        <v>0.95000000000000007</v>
      </c>
      <c r="D27" s="1">
        <f t="shared" si="4"/>
        <v>24.035000000000004</v>
      </c>
      <c r="E27" s="1">
        <f>D27/C27</f>
        <v>25.3</v>
      </c>
    </row>
    <row r="28" spans="1:5" x14ac:dyDescent="0.25">
      <c r="A28" s="1">
        <v>1.1000000000000001</v>
      </c>
      <c r="B28" s="1">
        <f>$N$3*A28^2+$N$4</f>
        <v>38.620000000000005</v>
      </c>
      <c r="C28" s="1">
        <f t="shared" si="3"/>
        <v>1</v>
      </c>
      <c r="D28" s="1">
        <f t="shared" si="4"/>
        <v>26.400000000000006</v>
      </c>
      <c r="E28" s="1">
        <f t="shared" ref="E28:E91" si="6">D28/C28</f>
        <v>26.400000000000006</v>
      </c>
    </row>
    <row r="29" spans="1:5" x14ac:dyDescent="0.25">
      <c r="A29" s="1">
        <v>1.1499999999999999</v>
      </c>
      <c r="B29" s="1">
        <f>$N$3*A29^2+$N$4</f>
        <v>41.094999999999999</v>
      </c>
      <c r="C29" s="1">
        <f t="shared" si="3"/>
        <v>1.0499999999999998</v>
      </c>
      <c r="D29" s="1">
        <f t="shared" si="4"/>
        <v>28.875</v>
      </c>
      <c r="E29" s="1">
        <f t="shared" si="6"/>
        <v>27.500000000000004</v>
      </c>
    </row>
    <row r="30" spans="1:5" x14ac:dyDescent="0.25">
      <c r="A30" s="1">
        <v>1.2</v>
      </c>
      <c r="B30" s="1">
        <f>$N$3*A30^2+$N$4</f>
        <v>43.68</v>
      </c>
      <c r="C30" s="1">
        <f t="shared" si="3"/>
        <v>1.0999999999999999</v>
      </c>
      <c r="D30" s="1">
        <f t="shared" si="4"/>
        <v>31.46</v>
      </c>
      <c r="E30" s="1">
        <f t="shared" si="6"/>
        <v>28.600000000000005</v>
      </c>
    </row>
    <row r="31" spans="1:5" x14ac:dyDescent="0.25">
      <c r="A31" s="1">
        <v>1.25</v>
      </c>
      <c r="B31" s="1">
        <f>$N$3*A31^2+$N$4</f>
        <v>46.375</v>
      </c>
      <c r="C31" s="1">
        <f t="shared" si="3"/>
        <v>1.1499999999999999</v>
      </c>
      <c r="D31" s="1">
        <f t="shared" si="4"/>
        <v>34.155000000000001</v>
      </c>
      <c r="E31" s="1">
        <f t="shared" si="6"/>
        <v>29.700000000000003</v>
      </c>
    </row>
    <row r="32" spans="1:5" x14ac:dyDescent="0.25">
      <c r="A32" s="1">
        <v>1.3</v>
      </c>
      <c r="B32" s="1">
        <f>$N$3*A32^2+$N$4</f>
        <v>49.180000000000007</v>
      </c>
      <c r="C32" s="1">
        <f t="shared" si="3"/>
        <v>1.2</v>
      </c>
      <c r="D32" s="1">
        <f t="shared" si="4"/>
        <v>36.960000000000008</v>
      </c>
      <c r="E32" s="1">
        <f t="shared" si="6"/>
        <v>30.800000000000008</v>
      </c>
    </row>
    <row r="33" spans="1:5" x14ac:dyDescent="0.25">
      <c r="A33" s="1">
        <v>1.35</v>
      </c>
      <c r="B33" s="1">
        <f>$N$3*A33^2+$N$4</f>
        <v>52.095000000000006</v>
      </c>
      <c r="C33" s="1">
        <f t="shared" si="3"/>
        <v>1.25</v>
      </c>
      <c r="D33" s="1">
        <f t="shared" si="4"/>
        <v>39.875000000000007</v>
      </c>
      <c r="E33" s="1">
        <f t="shared" si="6"/>
        <v>31.900000000000006</v>
      </c>
    </row>
    <row r="34" spans="1:5" x14ac:dyDescent="0.25">
      <c r="A34" s="1">
        <v>1.4</v>
      </c>
      <c r="B34" s="1">
        <f>$N$3*A34^2+$N$4</f>
        <v>55.12</v>
      </c>
      <c r="C34" s="1">
        <f t="shared" si="3"/>
        <v>1.2999999999999998</v>
      </c>
      <c r="D34" s="1">
        <f t="shared" si="4"/>
        <v>42.9</v>
      </c>
      <c r="E34" s="1">
        <f t="shared" si="6"/>
        <v>33</v>
      </c>
    </row>
    <row r="35" spans="1:5" x14ac:dyDescent="0.25">
      <c r="A35" s="1">
        <v>1.45</v>
      </c>
      <c r="B35" s="1">
        <f>$N$3*A35^2+$N$4</f>
        <v>58.255000000000003</v>
      </c>
      <c r="C35" s="1">
        <f t="shared" si="3"/>
        <v>1.3499999999999999</v>
      </c>
      <c r="D35" s="1">
        <f t="shared" si="4"/>
        <v>46.035000000000004</v>
      </c>
      <c r="E35" s="1">
        <f t="shared" si="6"/>
        <v>34.100000000000009</v>
      </c>
    </row>
    <row r="36" spans="1:5" x14ac:dyDescent="0.25">
      <c r="A36" s="1">
        <v>1.5</v>
      </c>
      <c r="B36" s="1">
        <f>$N$3*A36^2+$N$4</f>
        <v>61.5</v>
      </c>
      <c r="C36" s="1">
        <f t="shared" si="3"/>
        <v>1.4</v>
      </c>
      <c r="D36" s="1">
        <f t="shared" si="4"/>
        <v>49.28</v>
      </c>
      <c r="E36" s="1">
        <f t="shared" si="6"/>
        <v>35.200000000000003</v>
      </c>
    </row>
    <row r="37" spans="1:5" x14ac:dyDescent="0.25">
      <c r="A37" s="1">
        <v>1.55</v>
      </c>
      <c r="B37" s="1">
        <f>$N$3*A37^2+$N$4</f>
        <v>64.855000000000004</v>
      </c>
      <c r="C37" s="1">
        <f t="shared" si="3"/>
        <v>1.45</v>
      </c>
      <c r="D37" s="1">
        <f t="shared" si="4"/>
        <v>52.635000000000005</v>
      </c>
      <c r="E37" s="1">
        <f t="shared" si="6"/>
        <v>36.300000000000004</v>
      </c>
    </row>
    <row r="38" spans="1:5" x14ac:dyDescent="0.25">
      <c r="A38" s="1">
        <v>1.6</v>
      </c>
      <c r="B38" s="1">
        <f>$N$3*A38^2+$N$4</f>
        <v>68.320000000000007</v>
      </c>
      <c r="C38" s="1">
        <f t="shared" si="3"/>
        <v>1.5</v>
      </c>
      <c r="D38" s="1">
        <f t="shared" si="4"/>
        <v>56.100000000000009</v>
      </c>
      <c r="E38" s="1">
        <f t="shared" si="6"/>
        <v>37.400000000000006</v>
      </c>
    </row>
    <row r="39" spans="1:5" x14ac:dyDescent="0.25">
      <c r="A39" s="1">
        <v>1.65</v>
      </c>
      <c r="B39" s="1">
        <f>$N$3*A39^2+$N$4</f>
        <v>71.894999999999996</v>
      </c>
      <c r="C39" s="1">
        <f t="shared" si="3"/>
        <v>1.5499999999999998</v>
      </c>
      <c r="D39" s="1">
        <f t="shared" si="4"/>
        <v>59.674999999999997</v>
      </c>
      <c r="E39" s="1">
        <f t="shared" si="6"/>
        <v>38.5</v>
      </c>
    </row>
    <row r="40" spans="1:5" x14ac:dyDescent="0.25">
      <c r="A40" s="1">
        <v>1.7</v>
      </c>
      <c r="B40" s="1">
        <f>$N$3*A40^2+$N$4</f>
        <v>75.579999999999984</v>
      </c>
      <c r="C40" s="1">
        <f t="shared" si="3"/>
        <v>1.5999999999999999</v>
      </c>
      <c r="D40" s="1">
        <f t="shared" si="4"/>
        <v>63.359999999999985</v>
      </c>
      <c r="E40" s="1">
        <f t="shared" si="6"/>
        <v>39.599999999999994</v>
      </c>
    </row>
    <row r="41" spans="1:5" x14ac:dyDescent="0.25">
      <c r="A41" s="1">
        <v>1.75</v>
      </c>
      <c r="B41" s="1">
        <f>$N$3*A41^2+$N$4</f>
        <v>79.375</v>
      </c>
      <c r="C41" s="1">
        <f t="shared" si="3"/>
        <v>1.65</v>
      </c>
      <c r="D41" s="1">
        <f t="shared" si="4"/>
        <v>67.155000000000001</v>
      </c>
      <c r="E41" s="1">
        <f t="shared" si="6"/>
        <v>40.700000000000003</v>
      </c>
    </row>
    <row r="42" spans="1:5" x14ac:dyDescent="0.25">
      <c r="A42" s="1">
        <v>1.8</v>
      </c>
      <c r="B42" s="1">
        <f>$N$3*A42^2+$N$4</f>
        <v>83.28</v>
      </c>
      <c r="C42" s="1">
        <f t="shared" si="3"/>
        <v>1.7</v>
      </c>
      <c r="D42" s="1">
        <f t="shared" si="4"/>
        <v>71.06</v>
      </c>
      <c r="E42" s="1">
        <f t="shared" si="6"/>
        <v>41.800000000000004</v>
      </c>
    </row>
    <row r="43" spans="1:5" x14ac:dyDescent="0.25">
      <c r="A43" s="1">
        <v>1.85</v>
      </c>
      <c r="B43" s="1">
        <f>$N$3*A43^2+$N$4</f>
        <v>87.295000000000002</v>
      </c>
      <c r="C43" s="1">
        <f t="shared" si="3"/>
        <v>1.75</v>
      </c>
      <c r="D43" s="1">
        <f t="shared" si="4"/>
        <v>75.075000000000003</v>
      </c>
      <c r="E43" s="1">
        <f t="shared" si="6"/>
        <v>42.9</v>
      </c>
    </row>
    <row r="44" spans="1:5" x14ac:dyDescent="0.25">
      <c r="A44" s="1">
        <v>1.9</v>
      </c>
      <c r="B44" s="1">
        <f>$N$3*A44^2+$N$4</f>
        <v>91.42</v>
      </c>
      <c r="C44" s="1">
        <f t="shared" si="3"/>
        <v>1.7999999999999998</v>
      </c>
      <c r="D44" s="1">
        <f t="shared" si="4"/>
        <v>79.2</v>
      </c>
      <c r="E44" s="1">
        <f t="shared" si="6"/>
        <v>44.000000000000007</v>
      </c>
    </row>
    <row r="45" spans="1:5" x14ac:dyDescent="0.25">
      <c r="A45" s="1">
        <v>1.95</v>
      </c>
      <c r="B45" s="1">
        <f>$N$3*A45^2+$N$4</f>
        <v>95.655000000000001</v>
      </c>
      <c r="C45" s="1">
        <f t="shared" si="3"/>
        <v>1.8499999999999999</v>
      </c>
      <c r="D45" s="1">
        <f t="shared" si="4"/>
        <v>83.435000000000002</v>
      </c>
      <c r="E45" s="1">
        <f t="shared" si="6"/>
        <v>45.1</v>
      </c>
    </row>
    <row r="46" spans="1:5" x14ac:dyDescent="0.25">
      <c r="A46" s="1">
        <v>2</v>
      </c>
      <c r="B46" s="1">
        <f>$N$3*A46^2+$N$4</f>
        <v>100</v>
      </c>
      <c r="C46" s="1">
        <f t="shared" si="3"/>
        <v>1.9</v>
      </c>
      <c r="D46" s="1">
        <f t="shared" si="4"/>
        <v>87.78</v>
      </c>
      <c r="E46" s="1">
        <f t="shared" si="6"/>
        <v>46.2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</dc:creator>
  <cp:lastModifiedBy>Marian</cp:lastModifiedBy>
  <dcterms:created xsi:type="dcterms:W3CDTF">2020-09-22T07:50:03Z</dcterms:created>
  <dcterms:modified xsi:type="dcterms:W3CDTF">2020-09-22T11:22:12Z</dcterms:modified>
</cp:coreProperties>
</file>