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90" windowWidth="17235" windowHeight="12330"/>
  </bookViews>
  <sheets>
    <sheet name="example" sheetId="4" r:id="rId1"/>
  </sheets>
  <calcPr calcId="125725"/>
</workbook>
</file>

<file path=xl/calcChain.xml><?xml version="1.0" encoding="utf-8"?>
<calcChain xmlns="http://schemas.openxmlformats.org/spreadsheetml/2006/main">
  <c r="B92" i="4"/>
  <c r="D205" s="1"/>
  <c r="D92"/>
  <c r="D91"/>
  <c r="H91" s="1"/>
  <c r="B205"/>
  <c r="E205"/>
  <c r="C114"/>
  <c r="B25" s="1"/>
  <c r="C115"/>
  <c r="B28" s="1"/>
  <c r="C116"/>
  <c r="B29" s="1"/>
  <c r="C117"/>
  <c r="D29" s="1"/>
  <c r="B115"/>
  <c r="A27" s="1"/>
  <c r="B116"/>
  <c r="A29" s="1"/>
  <c r="B117"/>
  <c r="C29" s="1"/>
  <c r="B114"/>
  <c r="A25" s="1"/>
  <c r="D25"/>
  <c r="D116" l="1"/>
  <c r="F116" s="1"/>
  <c r="C24"/>
  <c r="D427"/>
  <c r="D115"/>
  <c r="E115"/>
  <c r="B118"/>
  <c r="D453"/>
  <c r="D451"/>
  <c r="D444"/>
  <c r="D442"/>
  <c r="D435"/>
  <c r="D209"/>
  <c r="D212"/>
  <c r="D215"/>
  <c r="D218"/>
  <c r="D221"/>
  <c r="D224"/>
  <c r="D227"/>
  <c r="D230"/>
  <c r="D233"/>
  <c r="D236"/>
  <c r="D239"/>
  <c r="D242"/>
  <c r="D245"/>
  <c r="D248"/>
  <c r="D251"/>
  <c r="D254"/>
  <c r="D257"/>
  <c r="D261"/>
  <c r="D264"/>
  <c r="D267"/>
  <c r="D270"/>
  <c r="D273"/>
  <c r="D276"/>
  <c r="D279"/>
  <c r="D282"/>
  <c r="D285"/>
  <c r="D288"/>
  <c r="D291"/>
  <c r="D294"/>
  <c r="D297"/>
  <c r="D300"/>
  <c r="D303"/>
  <c r="D306"/>
  <c r="D309"/>
  <c r="D312"/>
  <c r="D315"/>
  <c r="D318"/>
  <c r="D321"/>
  <c r="D324"/>
  <c r="D327"/>
  <c r="D330"/>
  <c r="D333"/>
  <c r="D336"/>
  <c r="D339"/>
  <c r="D342"/>
  <c r="D345"/>
  <c r="D348"/>
  <c r="D351"/>
  <c r="D354"/>
  <c r="D357"/>
  <c r="D360"/>
  <c r="D363"/>
  <c r="D366"/>
  <c r="D369"/>
  <c r="D372"/>
  <c r="D375"/>
  <c r="D378"/>
  <c r="D381"/>
  <c r="D384"/>
  <c r="D387"/>
  <c r="D390"/>
  <c r="D393"/>
  <c r="D396"/>
  <c r="D399"/>
  <c r="D402"/>
  <c r="D405"/>
  <c r="D408"/>
  <c r="D411"/>
  <c r="D414"/>
  <c r="D417"/>
  <c r="D420"/>
  <c r="D423"/>
  <c r="D426"/>
  <c r="D429"/>
  <c r="D432"/>
  <c r="D210"/>
  <c r="D213"/>
  <c r="D216"/>
  <c r="D219"/>
  <c r="D222"/>
  <c r="D225"/>
  <c r="D228"/>
  <c r="D231"/>
  <c r="D234"/>
  <c r="D237"/>
  <c r="D240"/>
  <c r="D243"/>
  <c r="D246"/>
  <c r="D249"/>
  <c r="D252"/>
  <c r="D255"/>
  <c r="D258"/>
  <c r="D259"/>
  <c r="D262"/>
  <c r="D265"/>
  <c r="D268"/>
  <c r="D271"/>
  <c r="D274"/>
  <c r="D277"/>
  <c r="D280"/>
  <c r="D283"/>
  <c r="D286"/>
  <c r="D289"/>
  <c r="D292"/>
  <c r="D295"/>
  <c r="D298"/>
  <c r="D301"/>
  <c r="D304"/>
  <c r="D307"/>
  <c r="D310"/>
  <c r="D313"/>
  <c r="D316"/>
  <c r="D319"/>
  <c r="D322"/>
  <c r="D325"/>
  <c r="D328"/>
  <c r="D331"/>
  <c r="D334"/>
  <c r="D337"/>
  <c r="D340"/>
  <c r="D343"/>
  <c r="D346"/>
  <c r="D349"/>
  <c r="D352"/>
  <c r="D355"/>
  <c r="D358"/>
  <c r="D361"/>
  <c r="D364"/>
  <c r="D367"/>
  <c r="D370"/>
  <c r="D373"/>
  <c r="D376"/>
  <c r="D379"/>
  <c r="D382"/>
  <c r="D385"/>
  <c r="D388"/>
  <c r="D391"/>
  <c r="D394"/>
  <c r="D397"/>
  <c r="D400"/>
  <c r="D403"/>
  <c r="D406"/>
  <c r="D409"/>
  <c r="D412"/>
  <c r="D415"/>
  <c r="D418"/>
  <c r="D421"/>
  <c r="D208"/>
  <c r="D211"/>
  <c r="D214"/>
  <c r="D217"/>
  <c r="D220"/>
  <c r="D223"/>
  <c r="D226"/>
  <c r="D229"/>
  <c r="D232"/>
  <c r="D235"/>
  <c r="D238"/>
  <c r="D241"/>
  <c r="D244"/>
  <c r="D247"/>
  <c r="D250"/>
  <c r="D253"/>
  <c r="D256"/>
  <c r="D260"/>
  <c r="D263"/>
  <c r="D266"/>
  <c r="D269"/>
  <c r="D272"/>
  <c r="D275"/>
  <c r="D278"/>
  <c r="D281"/>
  <c r="D284"/>
  <c r="D287"/>
  <c r="D290"/>
  <c r="D293"/>
  <c r="D296"/>
  <c r="D299"/>
  <c r="D302"/>
  <c r="D305"/>
  <c r="D308"/>
  <c r="D311"/>
  <c r="D314"/>
  <c r="D317"/>
  <c r="D320"/>
  <c r="D323"/>
  <c r="D326"/>
  <c r="D329"/>
  <c r="D332"/>
  <c r="D335"/>
  <c r="D338"/>
  <c r="D341"/>
  <c r="D344"/>
  <c r="D347"/>
  <c r="D350"/>
  <c r="D353"/>
  <c r="D356"/>
  <c r="D359"/>
  <c r="D362"/>
  <c r="D365"/>
  <c r="D368"/>
  <c r="D371"/>
  <c r="D374"/>
  <c r="D377"/>
  <c r="D380"/>
  <c r="D383"/>
  <c r="D386"/>
  <c r="D389"/>
  <c r="D392"/>
  <c r="D395"/>
  <c r="D398"/>
  <c r="D401"/>
  <c r="D404"/>
  <c r="D407"/>
  <c r="D410"/>
  <c r="D413"/>
  <c r="D416"/>
  <c r="D419"/>
  <c r="D422"/>
  <c r="D425"/>
  <c r="D428"/>
  <c r="D431"/>
  <c r="D434"/>
  <c r="D437"/>
  <c r="D440"/>
  <c r="D443"/>
  <c r="D446"/>
  <c r="D449"/>
  <c r="D452"/>
  <c r="D455"/>
  <c r="D458"/>
  <c r="E114"/>
  <c r="E117"/>
  <c r="F115"/>
  <c r="C118"/>
  <c r="D456"/>
  <c r="D454"/>
  <c r="D447"/>
  <c r="D445"/>
  <c r="D438"/>
  <c r="D436"/>
  <c r="D433"/>
  <c r="D424"/>
  <c r="B119"/>
  <c r="E116"/>
  <c r="D459"/>
  <c r="D457"/>
  <c r="D450"/>
  <c r="D448"/>
  <c r="D441"/>
  <c r="D439"/>
  <c r="D430"/>
  <c r="H92"/>
  <c r="C205"/>
  <c r="A26"/>
  <c r="B27"/>
  <c r="A28"/>
  <c r="D24"/>
  <c r="D28"/>
  <c r="D27"/>
  <c r="C25"/>
  <c r="F25" s="1"/>
  <c r="C26"/>
  <c r="C27"/>
  <c r="C28"/>
  <c r="D114"/>
  <c r="B26"/>
  <c r="D117"/>
  <c r="F117" s="1"/>
  <c r="D26"/>
  <c r="B24"/>
  <c r="A24"/>
  <c r="F29"/>
  <c r="G29"/>
  <c r="G25" l="1"/>
  <c r="G28"/>
  <c r="D118"/>
  <c r="D119"/>
  <c r="F27"/>
  <c r="B453"/>
  <c r="B437"/>
  <c r="B444"/>
  <c r="B429"/>
  <c r="B452"/>
  <c r="B459"/>
  <c r="B435"/>
  <c r="B455"/>
  <c r="B443"/>
  <c r="B450"/>
  <c r="B432"/>
  <c r="B440"/>
  <c r="B447"/>
  <c r="F114"/>
  <c r="B451"/>
  <c r="B442"/>
  <c r="B433"/>
  <c r="B424"/>
  <c r="B415"/>
  <c r="B406"/>
  <c r="B397"/>
  <c r="B388"/>
  <c r="B379"/>
  <c r="B370"/>
  <c r="B361"/>
  <c r="B352"/>
  <c r="B343"/>
  <c r="B334"/>
  <c r="B325"/>
  <c r="B316"/>
  <c r="B307"/>
  <c r="B298"/>
  <c r="B289"/>
  <c r="B280"/>
  <c r="B271"/>
  <c r="B262"/>
  <c r="B258"/>
  <c r="B249"/>
  <c r="B240"/>
  <c r="B231"/>
  <c r="B222"/>
  <c r="B213"/>
  <c r="B414"/>
  <c r="B405"/>
  <c r="B396"/>
  <c r="B387"/>
  <c r="B378"/>
  <c r="B369"/>
  <c r="B360"/>
  <c r="B351"/>
  <c r="B342"/>
  <c r="B333"/>
  <c r="B324"/>
  <c r="B315"/>
  <c r="B306"/>
  <c r="B297"/>
  <c r="B288"/>
  <c r="B279"/>
  <c r="B270"/>
  <c r="B261"/>
  <c r="B257"/>
  <c r="B248"/>
  <c r="B239"/>
  <c r="B230"/>
  <c r="B221"/>
  <c r="B212"/>
  <c r="B434"/>
  <c r="B425"/>
  <c r="B416"/>
  <c r="B407"/>
  <c r="B398"/>
  <c r="B389"/>
  <c r="B380"/>
  <c r="B371"/>
  <c r="B362"/>
  <c r="B353"/>
  <c r="B344"/>
  <c r="B335"/>
  <c r="B326"/>
  <c r="B317"/>
  <c r="B308"/>
  <c r="B299"/>
  <c r="B290"/>
  <c r="B281"/>
  <c r="B272"/>
  <c r="B263"/>
  <c r="B250"/>
  <c r="B241"/>
  <c r="B232"/>
  <c r="B223"/>
  <c r="B214"/>
  <c r="B441"/>
  <c r="B423"/>
  <c r="B438"/>
  <c r="B458"/>
  <c r="B454"/>
  <c r="B445"/>
  <c r="B436"/>
  <c r="B427"/>
  <c r="B418"/>
  <c r="B409"/>
  <c r="B400"/>
  <c r="B391"/>
  <c r="B382"/>
  <c r="B373"/>
  <c r="B364"/>
  <c r="B355"/>
  <c r="B346"/>
  <c r="B337"/>
  <c r="B328"/>
  <c r="B319"/>
  <c r="B310"/>
  <c r="B301"/>
  <c r="B292"/>
  <c r="B283"/>
  <c r="B274"/>
  <c r="B265"/>
  <c r="B252"/>
  <c r="B243"/>
  <c r="B234"/>
  <c r="B225"/>
  <c r="B216"/>
  <c r="B417"/>
  <c r="B408"/>
  <c r="B399"/>
  <c r="B390"/>
  <c r="B381"/>
  <c r="B372"/>
  <c r="B363"/>
  <c r="B354"/>
  <c r="B345"/>
  <c r="B336"/>
  <c r="B327"/>
  <c r="B318"/>
  <c r="B309"/>
  <c r="B300"/>
  <c r="B291"/>
  <c r="B282"/>
  <c r="B273"/>
  <c r="B264"/>
  <c r="B251"/>
  <c r="B242"/>
  <c r="B233"/>
  <c r="B224"/>
  <c r="B215"/>
  <c r="B428"/>
  <c r="B419"/>
  <c r="B410"/>
  <c r="B401"/>
  <c r="B392"/>
  <c r="B383"/>
  <c r="B374"/>
  <c r="B365"/>
  <c r="B356"/>
  <c r="B347"/>
  <c r="B338"/>
  <c r="B329"/>
  <c r="B320"/>
  <c r="B311"/>
  <c r="B302"/>
  <c r="B293"/>
  <c r="B284"/>
  <c r="B275"/>
  <c r="B266"/>
  <c r="B253"/>
  <c r="B244"/>
  <c r="B235"/>
  <c r="B226"/>
  <c r="B217"/>
  <c r="B208"/>
  <c r="B446"/>
  <c r="B426"/>
  <c r="B449"/>
  <c r="B456"/>
  <c r="B457"/>
  <c r="B448"/>
  <c r="B439"/>
  <c r="B430"/>
  <c r="B421"/>
  <c r="B412"/>
  <c r="B403"/>
  <c r="B394"/>
  <c r="B385"/>
  <c r="B376"/>
  <c r="B367"/>
  <c r="B358"/>
  <c r="B349"/>
  <c r="B340"/>
  <c r="B331"/>
  <c r="B322"/>
  <c r="B313"/>
  <c r="B304"/>
  <c r="B295"/>
  <c r="B286"/>
  <c r="B277"/>
  <c r="B268"/>
  <c r="B259"/>
  <c r="B255"/>
  <c r="B246"/>
  <c r="B237"/>
  <c r="B228"/>
  <c r="B219"/>
  <c r="B210"/>
  <c r="B420"/>
  <c r="B411"/>
  <c r="B402"/>
  <c r="B393"/>
  <c r="B384"/>
  <c r="B375"/>
  <c r="B366"/>
  <c r="B357"/>
  <c r="B348"/>
  <c r="B339"/>
  <c r="B330"/>
  <c r="B321"/>
  <c r="B312"/>
  <c r="B303"/>
  <c r="B294"/>
  <c r="B285"/>
  <c r="B276"/>
  <c r="B267"/>
  <c r="B254"/>
  <c r="B245"/>
  <c r="B236"/>
  <c r="B227"/>
  <c r="B218"/>
  <c r="B209"/>
  <c r="B431"/>
  <c r="B422"/>
  <c r="B413"/>
  <c r="B404"/>
  <c r="B395"/>
  <c r="B386"/>
  <c r="B377"/>
  <c r="B368"/>
  <c r="B359"/>
  <c r="B350"/>
  <c r="B341"/>
  <c r="B332"/>
  <c r="B323"/>
  <c r="B314"/>
  <c r="B305"/>
  <c r="B296"/>
  <c r="B287"/>
  <c r="B278"/>
  <c r="B269"/>
  <c r="B260"/>
  <c r="B256"/>
  <c r="B247"/>
  <c r="B238"/>
  <c r="B229"/>
  <c r="B220"/>
  <c r="B211"/>
  <c r="G26"/>
  <c r="G27"/>
  <c r="G24"/>
  <c r="F28"/>
  <c r="F24"/>
  <c r="F26"/>
  <c r="G31" l="1"/>
  <c r="I24" s="1"/>
  <c r="F119"/>
  <c r="F118"/>
  <c r="F31"/>
  <c r="H27" s="1"/>
  <c r="I27"/>
  <c r="I25"/>
  <c r="E119"/>
  <c r="E118"/>
  <c r="I28" l="1"/>
  <c r="I29"/>
  <c r="I26"/>
  <c r="I30" s="1"/>
  <c r="I31" s="1"/>
  <c r="I32" s="1"/>
  <c r="C125"/>
  <c r="H26"/>
  <c r="H29"/>
  <c r="H24"/>
  <c r="H28"/>
  <c r="H25"/>
  <c r="C126" l="1"/>
  <c r="H116" s="1"/>
  <c r="F125"/>
  <c r="H30"/>
  <c r="H31" s="1"/>
  <c r="H32" s="1"/>
  <c r="H114" l="1"/>
  <c r="H118" s="1"/>
  <c r="H119" s="1"/>
  <c r="H120" s="1"/>
  <c r="H122" s="1"/>
  <c r="G205"/>
  <c r="B144"/>
  <c r="H117"/>
  <c r="F126"/>
  <c r="B145" s="1"/>
  <c r="H115"/>
  <c r="I205" l="1"/>
  <c r="H121"/>
  <c r="H125" s="1"/>
  <c r="D144" s="1"/>
  <c r="H144" s="1"/>
  <c r="I125" l="1"/>
  <c r="H205"/>
  <c r="H123"/>
  <c r="H126" s="1"/>
  <c r="D145" s="1"/>
  <c r="H145" s="1"/>
  <c r="G210" l="1"/>
  <c r="G219"/>
  <c r="G228"/>
  <c r="G237"/>
  <c r="G246"/>
  <c r="G255"/>
  <c r="G259"/>
  <c r="G268"/>
  <c r="G277"/>
  <c r="G286"/>
  <c r="G295"/>
  <c r="G304"/>
  <c r="G313"/>
  <c r="G322"/>
  <c r="G331"/>
  <c r="G340"/>
  <c r="G349"/>
  <c r="G358"/>
  <c r="G367"/>
  <c r="G376"/>
  <c r="G385"/>
  <c r="G394"/>
  <c r="G403"/>
  <c r="G412"/>
  <c r="G421"/>
  <c r="G430"/>
  <c r="G439"/>
  <c r="G448"/>
  <c r="G457"/>
  <c r="G209"/>
  <c r="G218"/>
  <c r="G227"/>
  <c r="G236"/>
  <c r="G245"/>
  <c r="G254"/>
  <c r="G267"/>
  <c r="G276"/>
  <c r="G285"/>
  <c r="G294"/>
  <c r="G303"/>
  <c r="G312"/>
  <c r="G321"/>
  <c r="G330"/>
  <c r="G339"/>
  <c r="G348"/>
  <c r="G357"/>
  <c r="G366"/>
  <c r="G375"/>
  <c r="G384"/>
  <c r="G393"/>
  <c r="G402"/>
  <c r="G411"/>
  <c r="G420"/>
  <c r="G429"/>
  <c r="G438"/>
  <c r="G447"/>
  <c r="G456"/>
  <c r="G211"/>
  <c r="G220"/>
  <c r="G229"/>
  <c r="G238"/>
  <c r="G247"/>
  <c r="G256"/>
  <c r="G260"/>
  <c r="G269"/>
  <c r="G278"/>
  <c r="G287"/>
  <c r="G296"/>
  <c r="G305"/>
  <c r="G314"/>
  <c r="G323"/>
  <c r="G332"/>
  <c r="G341"/>
  <c r="G350"/>
  <c r="G359"/>
  <c r="G368"/>
  <c r="G377"/>
  <c r="G386"/>
  <c r="G395"/>
  <c r="G404"/>
  <c r="G413"/>
  <c r="G422"/>
  <c r="G431"/>
  <c r="G440"/>
  <c r="G449"/>
  <c r="G458"/>
  <c r="G399"/>
  <c r="G426"/>
  <c r="G444"/>
  <c r="G208"/>
  <c r="G217"/>
  <c r="G226"/>
  <c r="G235"/>
  <c r="G244"/>
  <c r="G266"/>
  <c r="G275"/>
  <c r="G293"/>
  <c r="G302"/>
  <c r="G311"/>
  <c r="G320"/>
  <c r="G338"/>
  <c r="G347"/>
  <c r="G356"/>
  <c r="G374"/>
  <c r="G383"/>
  <c r="G392"/>
  <c r="G401"/>
  <c r="G419"/>
  <c r="G428"/>
  <c r="G437"/>
  <c r="G455"/>
  <c r="G261"/>
  <c r="G270"/>
  <c r="G279"/>
  <c r="G288"/>
  <c r="G297"/>
  <c r="G306"/>
  <c r="G315"/>
  <c r="G324"/>
  <c r="G333"/>
  <c r="G351"/>
  <c r="G360"/>
  <c r="G378"/>
  <c r="G396"/>
  <c r="G414"/>
  <c r="G432"/>
  <c r="G450"/>
  <c r="G223"/>
  <c r="G241"/>
  <c r="G250"/>
  <c r="G263"/>
  <c r="G281"/>
  <c r="G290"/>
  <c r="G308"/>
  <c r="G326"/>
  <c r="G335"/>
  <c r="G353"/>
  <c r="G371"/>
  <c r="G380"/>
  <c r="G398"/>
  <c r="G416"/>
  <c r="G434"/>
  <c r="G443"/>
  <c r="G216"/>
  <c r="G225"/>
  <c r="G234"/>
  <c r="G243"/>
  <c r="G252"/>
  <c r="G265"/>
  <c r="G274"/>
  <c r="G283"/>
  <c r="G292"/>
  <c r="G301"/>
  <c r="G310"/>
  <c r="G319"/>
  <c r="G328"/>
  <c r="G337"/>
  <c r="G346"/>
  <c r="G355"/>
  <c r="G364"/>
  <c r="G373"/>
  <c r="G382"/>
  <c r="G391"/>
  <c r="G400"/>
  <c r="G409"/>
  <c r="G418"/>
  <c r="G427"/>
  <c r="G436"/>
  <c r="G445"/>
  <c r="G454"/>
  <c r="G215"/>
  <c r="G224"/>
  <c r="G233"/>
  <c r="G242"/>
  <c r="G251"/>
  <c r="G264"/>
  <c r="G273"/>
  <c r="G282"/>
  <c r="G291"/>
  <c r="G300"/>
  <c r="G309"/>
  <c r="G318"/>
  <c r="G327"/>
  <c r="G336"/>
  <c r="G345"/>
  <c r="G354"/>
  <c r="G363"/>
  <c r="G372"/>
  <c r="G381"/>
  <c r="G390"/>
  <c r="G408"/>
  <c r="G417"/>
  <c r="G435"/>
  <c r="G453"/>
  <c r="G253"/>
  <c r="G284"/>
  <c r="G329"/>
  <c r="G365"/>
  <c r="G410"/>
  <c r="G446"/>
  <c r="G342"/>
  <c r="G369"/>
  <c r="G387"/>
  <c r="G405"/>
  <c r="G423"/>
  <c r="G441"/>
  <c r="G459"/>
  <c r="G214"/>
  <c r="G232"/>
  <c r="G272"/>
  <c r="G299"/>
  <c r="G317"/>
  <c r="G344"/>
  <c r="G362"/>
  <c r="G389"/>
  <c r="G407"/>
  <c r="G425"/>
  <c r="G452"/>
  <c r="G213"/>
  <c r="G222"/>
  <c r="G231"/>
  <c r="G240"/>
  <c r="G249"/>
  <c r="G258"/>
  <c r="G262"/>
  <c r="G271"/>
  <c r="G280"/>
  <c r="G289"/>
  <c r="G298"/>
  <c r="G307"/>
  <c r="G316"/>
  <c r="G325"/>
  <c r="G334"/>
  <c r="G343"/>
  <c r="G352"/>
  <c r="G361"/>
  <c r="G370"/>
  <c r="G379"/>
  <c r="G388"/>
  <c r="G397"/>
  <c r="G406"/>
  <c r="G415"/>
  <c r="G424"/>
  <c r="G433"/>
  <c r="G442"/>
  <c r="G451"/>
  <c r="G212"/>
  <c r="G221"/>
  <c r="G230"/>
  <c r="G239"/>
  <c r="G248"/>
  <c r="G257"/>
  <c r="I126"/>
  <c r="J205"/>
  <c r="I212" l="1"/>
  <c r="I221"/>
  <c r="I230"/>
  <c r="I239"/>
  <c r="I248"/>
  <c r="I257"/>
  <c r="I261"/>
  <c r="I270"/>
  <c r="I279"/>
  <c r="I288"/>
  <c r="I297"/>
  <c r="I306"/>
  <c r="I315"/>
  <c r="I324"/>
  <c r="I333"/>
  <c r="I342"/>
  <c r="I351"/>
  <c r="I360"/>
  <c r="I369"/>
  <c r="I378"/>
  <c r="I387"/>
  <c r="I396"/>
  <c r="I405"/>
  <c r="I414"/>
  <c r="I423"/>
  <c r="I432"/>
  <c r="I441"/>
  <c r="I450"/>
  <c r="I459"/>
  <c r="I208"/>
  <c r="I217"/>
  <c r="I226"/>
  <c r="I235"/>
  <c r="I244"/>
  <c r="I253"/>
  <c r="I266"/>
  <c r="I275"/>
  <c r="I284"/>
  <c r="I293"/>
  <c r="I302"/>
  <c r="I311"/>
  <c r="I320"/>
  <c r="I329"/>
  <c r="I338"/>
  <c r="I347"/>
  <c r="I356"/>
  <c r="I365"/>
  <c r="I374"/>
  <c r="I383"/>
  <c r="I392"/>
  <c r="I401"/>
  <c r="I410"/>
  <c r="I419"/>
  <c r="I428"/>
  <c r="I437"/>
  <c r="I446"/>
  <c r="I455"/>
  <c r="I210"/>
  <c r="I219"/>
  <c r="I228"/>
  <c r="I237"/>
  <c r="I246"/>
  <c r="I255"/>
  <c r="I259"/>
  <c r="I268"/>
  <c r="I277"/>
  <c r="I286"/>
  <c r="I295"/>
  <c r="I304"/>
  <c r="I313"/>
  <c r="I322"/>
  <c r="I331"/>
  <c r="I340"/>
  <c r="I349"/>
  <c r="I358"/>
  <c r="I367"/>
  <c r="I376"/>
  <c r="I385"/>
  <c r="I394"/>
  <c r="I403"/>
  <c r="I412"/>
  <c r="I421"/>
  <c r="I430"/>
  <c r="I439"/>
  <c r="I448"/>
  <c r="I457"/>
  <c r="I337"/>
  <c r="I355"/>
  <c r="I373"/>
  <c r="I382"/>
  <c r="I400"/>
  <c r="I409"/>
  <c r="I418"/>
  <c r="I427"/>
  <c r="I445"/>
  <c r="I454"/>
  <c r="I209"/>
  <c r="I218"/>
  <c r="I227"/>
  <c r="I236"/>
  <c r="I245"/>
  <c r="I254"/>
  <c r="I267"/>
  <c r="I276"/>
  <c r="I285"/>
  <c r="I294"/>
  <c r="I303"/>
  <c r="I312"/>
  <c r="I321"/>
  <c r="I330"/>
  <c r="I339"/>
  <c r="I348"/>
  <c r="I357"/>
  <c r="I366"/>
  <c r="I375"/>
  <c r="I384"/>
  <c r="I393"/>
  <c r="I402"/>
  <c r="I411"/>
  <c r="I420"/>
  <c r="I429"/>
  <c r="I438"/>
  <c r="I447"/>
  <c r="I456"/>
  <c r="I214"/>
  <c r="I223"/>
  <c r="I232"/>
  <c r="I241"/>
  <c r="I250"/>
  <c r="I263"/>
  <c r="I272"/>
  <c r="I281"/>
  <c r="I290"/>
  <c r="I299"/>
  <c r="I308"/>
  <c r="I317"/>
  <c r="I326"/>
  <c r="I335"/>
  <c r="I344"/>
  <c r="I353"/>
  <c r="I362"/>
  <c r="I371"/>
  <c r="I380"/>
  <c r="I389"/>
  <c r="I398"/>
  <c r="I407"/>
  <c r="I416"/>
  <c r="I425"/>
  <c r="I434"/>
  <c r="I443"/>
  <c r="I452"/>
  <c r="I216"/>
  <c r="I225"/>
  <c r="I234"/>
  <c r="I243"/>
  <c r="I252"/>
  <c r="I265"/>
  <c r="I274"/>
  <c r="I283"/>
  <c r="I292"/>
  <c r="I301"/>
  <c r="I310"/>
  <c r="I319"/>
  <c r="I328"/>
  <c r="I346"/>
  <c r="I364"/>
  <c r="I391"/>
  <c r="I436"/>
  <c r="I215"/>
  <c r="I224"/>
  <c r="I233"/>
  <c r="I242"/>
  <c r="I251"/>
  <c r="I264"/>
  <c r="I273"/>
  <c r="I282"/>
  <c r="I291"/>
  <c r="I300"/>
  <c r="I309"/>
  <c r="I318"/>
  <c r="I327"/>
  <c r="I336"/>
  <c r="I345"/>
  <c r="I354"/>
  <c r="I363"/>
  <c r="I372"/>
  <c r="I381"/>
  <c r="I390"/>
  <c r="I399"/>
  <c r="I408"/>
  <c r="I417"/>
  <c r="I426"/>
  <c r="I435"/>
  <c r="I444"/>
  <c r="I453"/>
  <c r="I211"/>
  <c r="I220"/>
  <c r="I229"/>
  <c r="I238"/>
  <c r="I247"/>
  <c r="I256"/>
  <c r="I260"/>
  <c r="I269"/>
  <c r="I278"/>
  <c r="I287"/>
  <c r="I296"/>
  <c r="I305"/>
  <c r="I314"/>
  <c r="I323"/>
  <c r="I332"/>
  <c r="I341"/>
  <c r="I350"/>
  <c r="I359"/>
  <c r="I368"/>
  <c r="I377"/>
  <c r="I386"/>
  <c r="I395"/>
  <c r="I404"/>
  <c r="I413"/>
  <c r="I422"/>
  <c r="I431"/>
  <c r="I440"/>
  <c r="I449"/>
  <c r="I458"/>
  <c r="I213"/>
  <c r="I222"/>
  <c r="I231"/>
  <c r="I240"/>
  <c r="I249"/>
  <c r="I258"/>
  <c r="I262"/>
  <c r="I271"/>
  <c r="I280"/>
  <c r="I289"/>
  <c r="I298"/>
  <c r="I307"/>
  <c r="I316"/>
  <c r="I325"/>
  <c r="I334"/>
  <c r="I343"/>
  <c r="I352"/>
  <c r="I361"/>
  <c r="I370"/>
  <c r="I379"/>
  <c r="I388"/>
  <c r="I397"/>
  <c r="I406"/>
  <c r="I415"/>
  <c r="I424"/>
  <c r="I433"/>
  <c r="I442"/>
  <c r="I451"/>
</calcChain>
</file>

<file path=xl/sharedStrings.xml><?xml version="1.0" encoding="utf-8"?>
<sst xmlns="http://schemas.openxmlformats.org/spreadsheetml/2006/main" count="108" uniqueCount="79">
  <si>
    <t>E</t>
  </si>
  <si>
    <t>Ri</t>
  </si>
  <si>
    <t>Rv</t>
  </si>
  <si>
    <t>1/I</t>
  </si>
  <si>
    <t>x</t>
  </si>
  <si>
    <t>y</t>
  </si>
  <si>
    <t>x^2</t>
  </si>
  <si>
    <t>a</t>
  </si>
  <si>
    <t>b</t>
  </si>
  <si>
    <t>Rv1</t>
  </si>
  <si>
    <t>I1</t>
  </si>
  <si>
    <t>Rv2</t>
  </si>
  <si>
    <t>I2</t>
  </si>
  <si>
    <t>avg</t>
  </si>
  <si>
    <t>--------------------------------------------------------------------------------------</t>
  </si>
  <si>
    <t>(ax+b-y)^2</t>
  </si>
  <si>
    <t>sr2</t>
  </si>
  <si>
    <t>Var(a)</t>
  </si>
  <si>
    <t>Var(b)</t>
  </si>
  <si>
    <t>Δa</t>
  </si>
  <si>
    <t>Δb</t>
  </si>
  <si>
    <t>Σ</t>
  </si>
  <si>
    <t>ΔE^2</t>
  </si>
  <si>
    <t>ΔRi^2</t>
  </si>
  <si>
    <t>μ</t>
  </si>
  <si>
    <t>σ</t>
  </si>
  <si>
    <t>SciDAVis</t>
  </si>
  <si>
    <t>a = 14,6300818402163 +/- 0,472563661268489</t>
  </si>
  <si>
    <t>b = 181,262185228936 +/- 9,80920382026364</t>
  </si>
  <si>
    <t>Chi^2/doF = 2,55607508894403e-07</t>
  </si>
  <si>
    <t>R^2 = 0,999599988248992</t>
  </si>
  <si>
    <t>I</t>
  </si>
  <si>
    <t>linear</t>
  </si>
  <si>
    <t>DATA</t>
  </si>
  <si>
    <t>SOLUTION OF ALL POSSIBLE EQUATION SYSTEMS</t>
  </si>
  <si>
    <t xml:space="preserve">WE KNOW FROM THEORY THAT </t>
  </si>
  <si>
    <t>I = E / (Rv + Ri)</t>
  </si>
  <si>
    <t>E (electromotive force)</t>
  </si>
  <si>
    <t>Ri (internal resistance of the source)</t>
  </si>
  <si>
    <r>
      <t>Rv (</t>
    </r>
    <r>
      <rPr>
        <sz val="11"/>
        <color theme="1"/>
        <rFont val="Calibri"/>
        <family val="2"/>
        <charset val="238"/>
      </rPr>
      <t>Ω)</t>
    </r>
  </si>
  <si>
    <t>I (A)</t>
  </si>
  <si>
    <t>WHICH IS A HYPERBOLIC FUNCTION</t>
  </si>
  <si>
    <t xml:space="preserve">and tried to find better values </t>
  </si>
  <si>
    <t>but that was just a game</t>
  </si>
  <si>
    <t>find the best value of</t>
  </si>
  <si>
    <t>BUT UNFORTUNATELY THERE IS NO HYPERBOLIC TRENDLINE IN EXCEL</t>
  </si>
  <si>
    <r>
      <t xml:space="preserve">we plotted I = E / (Rv + Ri) with these values ( E = 15.135 V and Ri = 249.2 </t>
    </r>
    <r>
      <rPr>
        <sz val="11"/>
        <color theme="0" tint="-0.34998626667073579"/>
        <rFont val="Calibri"/>
        <family val="2"/>
        <charset val="238"/>
      </rPr>
      <t>Ω)</t>
    </r>
  </si>
  <si>
    <t>E =</t>
  </si>
  <si>
    <t>±</t>
  </si>
  <si>
    <t>V</t>
  </si>
  <si>
    <t>Ri =</t>
  </si>
  <si>
    <t>Ω</t>
  </si>
  <si>
    <t>type in the data</t>
  </si>
  <si>
    <t>mark the cells and PLOT</t>
  </si>
  <si>
    <r>
      <rPr>
        <sz val="11"/>
        <color theme="1"/>
        <rFont val="Symbol"/>
        <family val="1"/>
        <charset val="2"/>
      </rPr>
      <t>®</t>
    </r>
    <r>
      <rPr>
        <sz val="11"/>
        <color theme="1"/>
        <rFont val="Calibri"/>
        <family val="2"/>
        <charset val="238"/>
        <scheme val="minor"/>
      </rPr>
      <t xml:space="preserve"> ANALYSIS </t>
    </r>
    <r>
      <rPr>
        <sz val="11"/>
        <color theme="1"/>
        <rFont val="Symbol"/>
        <family val="1"/>
        <charset val="2"/>
      </rPr>
      <t xml:space="preserve">® </t>
    </r>
    <r>
      <rPr>
        <sz val="11"/>
        <color theme="1"/>
        <rFont val="Calibri"/>
        <family val="2"/>
        <charset val="238"/>
        <scheme val="minor"/>
      </rPr>
      <t>FIT WIZARD</t>
    </r>
  </si>
  <si>
    <t>here we wrote        a / (x+b)      which is the appropriate function for the given problem</t>
  </si>
  <si>
    <t>FIT</t>
  </si>
  <si>
    <t>LINEARIZATION</t>
  </si>
  <si>
    <r>
      <t xml:space="preserve">I = E / (Rv + Ri)     </t>
    </r>
    <r>
      <rPr>
        <sz val="11"/>
        <color theme="1"/>
        <rFont val="Symbol"/>
        <family val="1"/>
        <charset val="2"/>
      </rPr>
      <t>®</t>
    </r>
  </si>
  <si>
    <t xml:space="preserve">1 / I </t>
  </si>
  <si>
    <t>=</t>
  </si>
  <si>
    <t>1/ E</t>
  </si>
  <si>
    <t>·</t>
  </si>
  <si>
    <t>+</t>
  </si>
  <si>
    <t>Ri / E</t>
  </si>
  <si>
    <t>Rv^2</t>
  </si>
  <si>
    <t>x*y</t>
  </si>
  <si>
    <t>Rv / I</t>
  </si>
  <si>
    <t>a =</t>
  </si>
  <si>
    <t>b =</t>
  </si>
  <si>
    <r>
      <rPr>
        <sz val="11"/>
        <color theme="1"/>
        <rFont val="Calibri"/>
        <family val="2"/>
        <charset val="238"/>
      </rPr>
      <t>Δ</t>
    </r>
    <r>
      <rPr>
        <sz val="11"/>
        <color theme="1"/>
        <rFont val="Calibri"/>
        <family val="2"/>
        <charset val="238"/>
        <scheme val="minor"/>
      </rPr>
      <t>E =</t>
    </r>
  </si>
  <si>
    <t>ΔRi =</t>
  </si>
  <si>
    <t>here are the probability density functions with the calculated mean and standard deviation values</t>
  </si>
  <si>
    <t>E electromotive force</t>
  </si>
  <si>
    <t>red: calculation through linearization</t>
  </si>
  <si>
    <t>Ri internal resistance</t>
  </si>
  <si>
    <t>evaluation of the same data gives different intervals</t>
  </si>
  <si>
    <t>IT IS BETTER TO FIT THE ORIGINAL FUNCTION</t>
  </si>
  <si>
    <t xml:space="preserve">blue: fitting the original (hyperbolic) function 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</si>
</sst>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0.0"/>
    <numFmt numFmtId="166" formatCode="0.0%"/>
  </numFmts>
  <fonts count="10">
    <font>
      <sz val="11"/>
      <color theme="1"/>
      <name val="Calibri"/>
      <family val="2"/>
      <charset val="238"/>
      <scheme val="minor"/>
    </font>
    <font>
      <sz val="11"/>
      <color theme="0" tint="-0.249977111117893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  <scheme val="minor"/>
    </font>
    <font>
      <sz val="11"/>
      <color theme="0" tint="-0.34998626667073579"/>
      <name val="Calibri"/>
      <family val="2"/>
      <charset val="238"/>
    </font>
    <font>
      <sz val="11"/>
      <color theme="1"/>
      <name val="Symbol"/>
      <family val="1"/>
      <charset val="2"/>
    </font>
    <font>
      <sz val="11"/>
      <color theme="1"/>
      <name val="Century Gothic"/>
      <family val="2"/>
      <charset val="238"/>
    </font>
    <font>
      <sz val="11"/>
      <color theme="0" tint="-0.1499984740745262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Fill="1"/>
    <xf numFmtId="0" fontId="1" fillId="0" borderId="0" xfId="0" applyFont="1"/>
    <xf numFmtId="0" fontId="0" fillId="0" borderId="2" xfId="0" applyBorder="1" applyAlignment="1">
      <alignment horizontal="right"/>
    </xf>
    <xf numFmtId="0" fontId="0" fillId="0" borderId="3" xfId="0" applyBorder="1"/>
    <xf numFmtId="0" fontId="0" fillId="0" borderId="4" xfId="0" applyBorder="1" applyAlignment="1">
      <alignment horizontal="right"/>
    </xf>
    <xf numFmtId="0" fontId="0" fillId="0" borderId="5" xfId="0" applyBorder="1"/>
    <xf numFmtId="0" fontId="0" fillId="0" borderId="0" xfId="0" applyBorder="1"/>
    <xf numFmtId="166" fontId="1" fillId="0" borderId="0" xfId="0" applyNumberFormat="1" applyFont="1"/>
    <xf numFmtId="0" fontId="2" fillId="0" borderId="0" xfId="0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165" fontId="4" fillId="0" borderId="0" xfId="0" applyNumberFormat="1" applyFont="1"/>
    <xf numFmtId="0" fontId="4" fillId="0" borderId="0" xfId="0" applyFont="1" applyFill="1"/>
    <xf numFmtId="0" fontId="4" fillId="0" borderId="0" xfId="0" applyFont="1" applyAlignment="1">
      <alignment horizontal="right"/>
    </xf>
    <xf numFmtId="0" fontId="4" fillId="0" borderId="1" xfId="0" applyFont="1" applyBorder="1"/>
    <xf numFmtId="2" fontId="4" fillId="0" borderId="1" xfId="0" applyNumberFormat="1" applyFont="1" applyBorder="1"/>
    <xf numFmtId="164" fontId="4" fillId="2" borderId="1" xfId="0" applyNumberFormat="1" applyFont="1" applyFill="1" applyBorder="1"/>
    <xf numFmtId="165" fontId="4" fillId="2" borderId="1" xfId="0" applyNumberFormat="1" applyFont="1" applyFill="1" applyBorder="1"/>
    <xf numFmtId="0" fontId="4" fillId="0" borderId="0" xfId="0" applyFont="1" applyBorder="1"/>
    <xf numFmtId="0" fontId="4" fillId="0" borderId="0" xfId="0" applyFont="1" applyFill="1" applyBorder="1"/>
    <xf numFmtId="166" fontId="4" fillId="0" borderId="0" xfId="0" applyNumberFormat="1" applyFont="1"/>
    <xf numFmtId="0" fontId="6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6" xfId="0" applyBorder="1" applyAlignment="1">
      <alignment horizontal="center"/>
    </xf>
    <xf numFmtId="0" fontId="0" fillId="0" borderId="6" xfId="0" quotePrefix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7" xfId="0" quotePrefix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1" fillId="0" borderId="0" xfId="0" applyFont="1" applyBorder="1"/>
    <xf numFmtId="0" fontId="5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2" fontId="0" fillId="0" borderId="0" xfId="0" applyNumberFormat="1" applyAlignment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/>
    <xf numFmtId="0" fontId="0" fillId="2" borderId="0" xfId="0" applyFill="1"/>
    <xf numFmtId="2" fontId="0" fillId="2" borderId="0" xfId="0" applyNumberFormat="1" applyFill="1"/>
    <xf numFmtId="1" fontId="0" fillId="2" borderId="0" xfId="0" applyNumberFormat="1" applyFill="1"/>
    <xf numFmtId="0" fontId="0" fillId="0" borderId="3" xfId="0" applyFill="1" applyBorder="1"/>
    <xf numFmtId="0" fontId="0" fillId="0" borderId="5" xfId="0" applyFill="1" applyBorder="1"/>
    <xf numFmtId="1" fontId="0" fillId="0" borderId="0" xfId="0" applyNumberFormat="1" applyFill="1"/>
    <xf numFmtId="0" fontId="8" fillId="0" borderId="0" xfId="0" applyFont="1"/>
    <xf numFmtId="0" fontId="9" fillId="0" borderId="0" xfId="0" applyFont="1"/>
  </cellXfs>
  <cellStyles count="1">
    <cellStyle name="Normá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xVal>
            <c:numRef>
              <c:f>example!$B$114:$B$117</c:f>
              <c:numCache>
                <c:formatCode>General</c:formatCode>
                <c:ptCount val="4"/>
                <c:pt idx="0">
                  <c:v>100</c:v>
                </c:pt>
                <c:pt idx="1">
                  <c:v>600</c:v>
                </c:pt>
                <c:pt idx="2">
                  <c:v>1200</c:v>
                </c:pt>
                <c:pt idx="3">
                  <c:v>2000</c:v>
                </c:pt>
              </c:numCache>
            </c:numRef>
          </c:xVal>
          <c:yVal>
            <c:numRef>
              <c:f>example!$C$114:$C$117</c:f>
              <c:numCache>
                <c:formatCode>General</c:formatCode>
                <c:ptCount val="4"/>
                <c:pt idx="0">
                  <c:v>5.1999999999999998E-2</c:v>
                </c:pt>
                <c:pt idx="1">
                  <c:v>1.9E-2</c:v>
                </c:pt>
                <c:pt idx="2">
                  <c:v>0.01</c:v>
                </c:pt>
                <c:pt idx="3">
                  <c:v>7.0000000000000001E-3</c:v>
                </c:pt>
              </c:numCache>
            </c:numRef>
          </c:yVal>
        </c:ser>
        <c:axId val="150678528"/>
        <c:axId val="150528768"/>
      </c:scatterChart>
      <c:valAx>
        <c:axId val="150678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Rv</a:t>
                </a:r>
              </a:p>
            </c:rich>
          </c:tx>
          <c:layout>
            <c:manualLayout>
              <c:xMode val="edge"/>
              <c:yMode val="edge"/>
              <c:x val="0.74601712848177715"/>
              <c:y val="0.79176442516877898"/>
            </c:manualLayout>
          </c:layout>
        </c:title>
        <c:numFmt formatCode="General" sourceLinked="1"/>
        <c:tickLblPos val="nextTo"/>
        <c:crossAx val="150528768"/>
        <c:crosses val="autoZero"/>
        <c:crossBetween val="midCat"/>
      </c:valAx>
      <c:valAx>
        <c:axId val="150528768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I</a:t>
                </a:r>
              </a:p>
            </c:rich>
          </c:tx>
          <c:layout>
            <c:manualLayout>
              <c:xMode val="edge"/>
              <c:yMode val="edge"/>
              <c:x val="1.845444059976932E-2"/>
              <c:y val="0.19212373854337728"/>
            </c:manualLayout>
          </c:layout>
        </c:title>
        <c:numFmt formatCode="General" sourceLinked="1"/>
        <c:tickLblPos val="nextTo"/>
        <c:crossAx val="150678528"/>
        <c:crosses val="autoZero"/>
        <c:crossBetween val="midCat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 paperSize="9"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trendline>
            <c:trendlineType val="linear"/>
            <c:dispRSqr val="1"/>
            <c:dispEq val="1"/>
            <c:trendlineLbl>
              <c:layout>
                <c:manualLayout>
                  <c:x val="-0.14861419139216617"/>
                  <c:y val="-1.9603913147220247E-2"/>
                </c:manualLayout>
              </c:layout>
              <c:numFmt formatCode="General" sourceLinked="0"/>
            </c:trendlineLbl>
          </c:trendline>
          <c:xVal>
            <c:numRef>
              <c:f>example!$B$114:$B$117</c:f>
              <c:numCache>
                <c:formatCode>General</c:formatCode>
                <c:ptCount val="4"/>
                <c:pt idx="0">
                  <c:v>100</c:v>
                </c:pt>
                <c:pt idx="1">
                  <c:v>600</c:v>
                </c:pt>
                <c:pt idx="2">
                  <c:v>1200</c:v>
                </c:pt>
                <c:pt idx="3">
                  <c:v>2000</c:v>
                </c:pt>
              </c:numCache>
            </c:numRef>
          </c:xVal>
          <c:yVal>
            <c:numRef>
              <c:f>example!$D$114:$D$117</c:f>
              <c:numCache>
                <c:formatCode>General</c:formatCode>
                <c:ptCount val="4"/>
                <c:pt idx="0">
                  <c:v>19.23076923076923</c:v>
                </c:pt>
                <c:pt idx="1">
                  <c:v>52.631578947368425</c:v>
                </c:pt>
                <c:pt idx="2">
                  <c:v>100</c:v>
                </c:pt>
                <c:pt idx="3">
                  <c:v>142.85714285714286</c:v>
                </c:pt>
              </c:numCache>
            </c:numRef>
          </c:yVal>
        </c:ser>
        <c:axId val="150684032"/>
        <c:axId val="150685568"/>
      </c:scatterChart>
      <c:valAx>
        <c:axId val="150684032"/>
        <c:scaling>
          <c:orientation val="minMax"/>
        </c:scaling>
        <c:axPos val="b"/>
        <c:numFmt formatCode="General" sourceLinked="1"/>
        <c:tickLblPos val="nextTo"/>
        <c:crossAx val="150685568"/>
        <c:crosses val="autoZero"/>
        <c:crossBetween val="midCat"/>
      </c:valAx>
      <c:valAx>
        <c:axId val="150685568"/>
        <c:scaling>
          <c:orientation val="minMax"/>
        </c:scaling>
        <c:axPos val="l"/>
        <c:majorGridlines/>
        <c:numFmt formatCode="General" sourceLinked="1"/>
        <c:tickLblPos val="nextTo"/>
        <c:crossAx val="150684032"/>
        <c:crosses val="autoZero"/>
        <c:crossBetween val="midCat"/>
      </c:valAx>
    </c:plotArea>
    <c:plotVisOnly val="1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star"/>
            <c:size val="10"/>
          </c:marker>
          <c:xVal>
            <c:numRef>
              <c:f>example!$F$24:$F$29</c:f>
              <c:numCache>
                <c:formatCode>0.00</c:formatCode>
                <c:ptCount val="6"/>
                <c:pt idx="0">
                  <c:v>14.969696969696969</c:v>
                </c:pt>
                <c:pt idx="1">
                  <c:v>13.619047619047619</c:v>
                </c:pt>
                <c:pt idx="2">
                  <c:v>15.36888888888889</c:v>
                </c:pt>
                <c:pt idx="3">
                  <c:v>12.666666666666668</c:v>
                </c:pt>
                <c:pt idx="4">
                  <c:v>15.516666666666667</c:v>
                </c:pt>
                <c:pt idx="5">
                  <c:v>18.666666666666668</c:v>
                </c:pt>
              </c:numCache>
            </c:numRef>
          </c:xVal>
          <c:yVal>
            <c:numRef>
              <c:f>example!$G$24:$G$29</c:f>
              <c:numCache>
                <c:formatCode>0.00</c:formatCode>
                <c:ptCount val="6"/>
                <c:pt idx="0">
                  <c:v>187.87878787878788</c:v>
                </c:pt>
                <c:pt idx="1">
                  <c:v>161.90476190476193</c:v>
                </c:pt>
                <c:pt idx="2">
                  <c:v>195.55555555555557</c:v>
                </c:pt>
                <c:pt idx="3">
                  <c:v>66.666666666666629</c:v>
                </c:pt>
                <c:pt idx="4">
                  <c:v>216.66666666666663</c:v>
                </c:pt>
                <c:pt idx="5">
                  <c:v>666.66666666666663</c:v>
                </c:pt>
              </c:numCache>
            </c:numRef>
          </c:yVal>
        </c:ser>
        <c:axId val="150700800"/>
        <c:axId val="150702336"/>
      </c:scatterChart>
      <c:valAx>
        <c:axId val="150700800"/>
        <c:scaling>
          <c:orientation val="minMax"/>
          <c:max val="25"/>
          <c:min val="0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</a:t>
                </a:r>
              </a:p>
            </c:rich>
          </c:tx>
          <c:layout>
            <c:manualLayout>
              <c:xMode val="edge"/>
              <c:yMode val="edge"/>
              <c:x val="0.69141182079868069"/>
              <c:y val="0.82644313001544667"/>
            </c:manualLayout>
          </c:layout>
        </c:title>
        <c:numFmt formatCode="0" sourceLinked="0"/>
        <c:tickLblPos val="nextTo"/>
        <c:crossAx val="150702336"/>
        <c:crosses val="autoZero"/>
        <c:crossBetween val="midCat"/>
      </c:valAx>
      <c:valAx>
        <c:axId val="150702336"/>
        <c:scaling>
          <c:orientation val="minMax"/>
        </c:scaling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Ri</a:t>
                </a:r>
              </a:p>
            </c:rich>
          </c:tx>
          <c:layout>
            <c:manualLayout>
              <c:xMode val="edge"/>
              <c:yMode val="edge"/>
              <c:x val="1.8855214856127712E-2"/>
              <c:y val="0.22453176606512704"/>
            </c:manualLayout>
          </c:layout>
        </c:title>
        <c:numFmt formatCode="0" sourceLinked="0"/>
        <c:tickLblPos val="nextTo"/>
        <c:crossAx val="150700800"/>
        <c:crosses val="autoZero"/>
        <c:crossBetween val="midCat"/>
      </c:valAx>
    </c:plotArea>
    <c:plotVisOnly val="1"/>
  </c:chart>
  <c:printSettings>
    <c:headerFooter/>
    <c:pageMargins b="0.74803149606299268" l="0.70866141732283516" r="0.70866141732283516" t="0.74803149606299268" header="0.31496062992126028" footer="0.31496062992126028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example!$A$208:$A$258</c:f>
              <c:numCache>
                <c:formatCode>General</c:formatCode>
                <c:ptCount val="51"/>
                <c:pt idx="0">
                  <c:v>10</c:v>
                </c:pt>
                <c:pt idx="1">
                  <c:v>10.199999999999999</c:v>
                </c:pt>
                <c:pt idx="2">
                  <c:v>10.4</c:v>
                </c:pt>
                <c:pt idx="3">
                  <c:v>10.6</c:v>
                </c:pt>
                <c:pt idx="4">
                  <c:v>10.8</c:v>
                </c:pt>
                <c:pt idx="5">
                  <c:v>11</c:v>
                </c:pt>
                <c:pt idx="6">
                  <c:v>11.2</c:v>
                </c:pt>
                <c:pt idx="7">
                  <c:v>11.4</c:v>
                </c:pt>
                <c:pt idx="8">
                  <c:v>11.6</c:v>
                </c:pt>
                <c:pt idx="9">
                  <c:v>11.8</c:v>
                </c:pt>
                <c:pt idx="10">
                  <c:v>12</c:v>
                </c:pt>
                <c:pt idx="11">
                  <c:v>12.2</c:v>
                </c:pt>
                <c:pt idx="12">
                  <c:v>12.4</c:v>
                </c:pt>
                <c:pt idx="13">
                  <c:v>12.6</c:v>
                </c:pt>
                <c:pt idx="14">
                  <c:v>12.8</c:v>
                </c:pt>
                <c:pt idx="15">
                  <c:v>13</c:v>
                </c:pt>
                <c:pt idx="16">
                  <c:v>13.2</c:v>
                </c:pt>
                <c:pt idx="17">
                  <c:v>13.4</c:v>
                </c:pt>
                <c:pt idx="18">
                  <c:v>13.6</c:v>
                </c:pt>
                <c:pt idx="19">
                  <c:v>13.8</c:v>
                </c:pt>
                <c:pt idx="20">
                  <c:v>14</c:v>
                </c:pt>
                <c:pt idx="21">
                  <c:v>14.2</c:v>
                </c:pt>
                <c:pt idx="22">
                  <c:v>14.4</c:v>
                </c:pt>
                <c:pt idx="23">
                  <c:v>14.6</c:v>
                </c:pt>
                <c:pt idx="24">
                  <c:v>14.8</c:v>
                </c:pt>
                <c:pt idx="25">
                  <c:v>15</c:v>
                </c:pt>
                <c:pt idx="26">
                  <c:v>15.2</c:v>
                </c:pt>
                <c:pt idx="27">
                  <c:v>15.4</c:v>
                </c:pt>
                <c:pt idx="28">
                  <c:v>15.6</c:v>
                </c:pt>
                <c:pt idx="29">
                  <c:v>15.8</c:v>
                </c:pt>
                <c:pt idx="30">
                  <c:v>16</c:v>
                </c:pt>
                <c:pt idx="31">
                  <c:v>16.2</c:v>
                </c:pt>
                <c:pt idx="32">
                  <c:v>16.399999999999999</c:v>
                </c:pt>
                <c:pt idx="33">
                  <c:v>16.600000000000001</c:v>
                </c:pt>
                <c:pt idx="34">
                  <c:v>16.8</c:v>
                </c:pt>
                <c:pt idx="35">
                  <c:v>17</c:v>
                </c:pt>
                <c:pt idx="36">
                  <c:v>17.2</c:v>
                </c:pt>
                <c:pt idx="37">
                  <c:v>17.399999999999999</c:v>
                </c:pt>
                <c:pt idx="38">
                  <c:v>17.600000000000001</c:v>
                </c:pt>
                <c:pt idx="39">
                  <c:v>17.8</c:v>
                </c:pt>
                <c:pt idx="40">
                  <c:v>18</c:v>
                </c:pt>
                <c:pt idx="41">
                  <c:v>18.2</c:v>
                </c:pt>
                <c:pt idx="42">
                  <c:v>18.399999999999999</c:v>
                </c:pt>
                <c:pt idx="43">
                  <c:v>18.600000000000001</c:v>
                </c:pt>
                <c:pt idx="44">
                  <c:v>18.8</c:v>
                </c:pt>
                <c:pt idx="45">
                  <c:v>19</c:v>
                </c:pt>
                <c:pt idx="46">
                  <c:v>19.2</c:v>
                </c:pt>
                <c:pt idx="47">
                  <c:v>19.399999999999999</c:v>
                </c:pt>
                <c:pt idx="48">
                  <c:v>19.600000000000001</c:v>
                </c:pt>
                <c:pt idx="49">
                  <c:v>19.8</c:v>
                </c:pt>
                <c:pt idx="50">
                  <c:v>20</c:v>
                </c:pt>
              </c:numCache>
            </c:numRef>
          </c:xVal>
          <c:yVal>
            <c:numRef>
              <c:f>example!$B$208:$B$258</c:f>
              <c:numCache>
                <c:formatCode>General</c:formatCode>
                <c:ptCount val="51"/>
                <c:pt idx="0">
                  <c:v>7.1794789276160628E-22</c:v>
                </c:pt>
                <c:pt idx="1">
                  <c:v>4.3382019785570824E-20</c:v>
                </c:pt>
                <c:pt idx="2">
                  <c:v>2.1871858663125044E-18</c:v>
                </c:pt>
                <c:pt idx="3">
                  <c:v>9.2006962516457384E-17</c:v>
                </c:pt>
                <c:pt idx="4">
                  <c:v>3.2293474626676724E-15</c:v>
                </c:pt>
                <c:pt idx="5">
                  <c:v>9.4573168092801476E-14</c:v>
                </c:pt>
                <c:pt idx="6">
                  <c:v>2.3108948221639148E-12</c:v>
                </c:pt>
                <c:pt idx="7">
                  <c:v>4.7114165277681068E-11</c:v>
                </c:pt>
                <c:pt idx="8">
                  <c:v>8.0146009313279202E-10</c:v>
                </c:pt>
                <c:pt idx="9">
                  <c:v>1.1375523284233455E-8</c:v>
                </c:pt>
                <c:pt idx="10">
                  <c:v>1.3471623744274315E-7</c:v>
                </c:pt>
                <c:pt idx="11">
                  <c:v>1.3311518051999394E-6</c:v>
                </c:pt>
                <c:pt idx="12">
                  <c:v>1.0974741660874795E-5</c:v>
                </c:pt>
                <c:pt idx="13">
                  <c:v>7.5495333215361033E-5</c:v>
                </c:pt>
                <c:pt idx="14">
                  <c:v>4.333162603661092E-4</c:v>
                </c:pt>
                <c:pt idx="15">
                  <c:v>2.0751473796500257E-3</c:v>
                </c:pt>
                <c:pt idx="16">
                  <c:v>8.2918604796576E-3</c:v>
                </c:pt>
                <c:pt idx="17">
                  <c:v>2.7644841572161405E-2</c:v>
                </c:pt>
                <c:pt idx="18">
                  <c:v>7.6901587410568364E-2</c:v>
                </c:pt>
                <c:pt idx="19">
                  <c:v>0.17849069626315772</c:v>
                </c:pt>
                <c:pt idx="20">
                  <c:v>0.34566462972447592</c:v>
                </c:pt>
                <c:pt idx="21">
                  <c:v>0.55853884296654421</c:v>
                </c:pt>
                <c:pt idx="22">
                  <c:v>0.75302760887535503</c:v>
                </c:pt>
                <c:pt idx="23">
                  <c:v>0.84708598717492778</c:v>
                </c:pt>
                <c:pt idx="24">
                  <c:v>0.79506598839393261</c:v>
                </c:pt>
                <c:pt idx="25">
                  <c:v>0.62264131285466384</c:v>
                </c:pt>
                <c:pt idx="26">
                  <c:v>0.40684761144839243</c:v>
                </c:pt>
                <c:pt idx="27">
                  <c:v>0.22181182134156144</c:v>
                </c:pt>
                <c:pt idx="28">
                  <c:v>0.10090128218063753</c:v>
                </c:pt>
                <c:pt idx="29">
                  <c:v>3.829726516584317E-2</c:v>
                </c:pt>
                <c:pt idx="30">
                  <c:v>1.2128243798048548E-2</c:v>
                </c:pt>
                <c:pt idx="31">
                  <c:v>3.2046983357153676E-3</c:v>
                </c:pt>
                <c:pt idx="32">
                  <c:v>7.0653791274462145E-4</c:v>
                </c:pt>
                <c:pt idx="33">
                  <c:v>1.2996992459312717E-4</c:v>
                </c:pt>
                <c:pt idx="34">
                  <c:v>1.99484585516391E-5</c:v>
                </c:pt>
                <c:pt idx="35">
                  <c:v>2.5546705306985158E-6</c:v>
                </c:pt>
                <c:pt idx="36">
                  <c:v>2.7297289995571159E-7</c:v>
                </c:pt>
                <c:pt idx="37">
                  <c:v>2.433678742256905E-8</c:v>
                </c:pt>
                <c:pt idx="38">
                  <c:v>1.8103645779370377E-9</c:v>
                </c:pt>
                <c:pt idx="39">
                  <c:v>1.1236418811865945E-10</c:v>
                </c:pt>
                <c:pt idx="40">
                  <c:v>5.8190069058642033E-12</c:v>
                </c:pt>
                <c:pt idx="41">
                  <c:v>2.5143683820113965E-13</c:v>
                </c:pt>
                <c:pt idx="42">
                  <c:v>9.0650044332989212E-15</c:v>
                </c:pt>
                <c:pt idx="43">
                  <c:v>2.7268811801598109E-16</c:v>
                </c:pt>
                <c:pt idx="44">
                  <c:v>6.8442125483217435E-18</c:v>
                </c:pt>
                <c:pt idx="45">
                  <c:v>1.4333090449944959E-19</c:v>
                </c:pt>
                <c:pt idx="46">
                  <c:v>2.5044667754070518E-21</c:v>
                </c:pt>
                <c:pt idx="47">
                  <c:v>3.6513190884748168E-23</c:v>
                </c:pt>
                <c:pt idx="48">
                  <c:v>4.4416402524820046E-25</c:v>
                </c:pt>
                <c:pt idx="49">
                  <c:v>4.5081260712964978E-27</c:v>
                </c:pt>
                <c:pt idx="50">
                  <c:v>3.8177528057542453E-29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example!$A$208:$A$258</c:f>
              <c:numCache>
                <c:formatCode>General</c:formatCode>
                <c:ptCount val="51"/>
                <c:pt idx="0">
                  <c:v>10</c:v>
                </c:pt>
                <c:pt idx="1">
                  <c:v>10.199999999999999</c:v>
                </c:pt>
                <c:pt idx="2">
                  <c:v>10.4</c:v>
                </c:pt>
                <c:pt idx="3">
                  <c:v>10.6</c:v>
                </c:pt>
                <c:pt idx="4">
                  <c:v>10.8</c:v>
                </c:pt>
                <c:pt idx="5">
                  <c:v>11</c:v>
                </c:pt>
                <c:pt idx="6">
                  <c:v>11.2</c:v>
                </c:pt>
                <c:pt idx="7">
                  <c:v>11.4</c:v>
                </c:pt>
                <c:pt idx="8">
                  <c:v>11.6</c:v>
                </c:pt>
                <c:pt idx="9">
                  <c:v>11.8</c:v>
                </c:pt>
                <c:pt idx="10">
                  <c:v>12</c:v>
                </c:pt>
                <c:pt idx="11">
                  <c:v>12.2</c:v>
                </c:pt>
                <c:pt idx="12">
                  <c:v>12.4</c:v>
                </c:pt>
                <c:pt idx="13">
                  <c:v>12.6</c:v>
                </c:pt>
                <c:pt idx="14">
                  <c:v>12.8</c:v>
                </c:pt>
                <c:pt idx="15">
                  <c:v>13</c:v>
                </c:pt>
                <c:pt idx="16">
                  <c:v>13.2</c:v>
                </c:pt>
                <c:pt idx="17">
                  <c:v>13.4</c:v>
                </c:pt>
                <c:pt idx="18">
                  <c:v>13.6</c:v>
                </c:pt>
                <c:pt idx="19">
                  <c:v>13.8</c:v>
                </c:pt>
                <c:pt idx="20">
                  <c:v>14</c:v>
                </c:pt>
                <c:pt idx="21">
                  <c:v>14.2</c:v>
                </c:pt>
                <c:pt idx="22">
                  <c:v>14.4</c:v>
                </c:pt>
                <c:pt idx="23">
                  <c:v>14.6</c:v>
                </c:pt>
                <c:pt idx="24">
                  <c:v>14.8</c:v>
                </c:pt>
                <c:pt idx="25">
                  <c:v>15</c:v>
                </c:pt>
                <c:pt idx="26">
                  <c:v>15.2</c:v>
                </c:pt>
                <c:pt idx="27">
                  <c:v>15.4</c:v>
                </c:pt>
                <c:pt idx="28">
                  <c:v>15.6</c:v>
                </c:pt>
                <c:pt idx="29">
                  <c:v>15.8</c:v>
                </c:pt>
                <c:pt idx="30">
                  <c:v>16</c:v>
                </c:pt>
                <c:pt idx="31">
                  <c:v>16.2</c:v>
                </c:pt>
                <c:pt idx="32">
                  <c:v>16.399999999999999</c:v>
                </c:pt>
                <c:pt idx="33">
                  <c:v>16.600000000000001</c:v>
                </c:pt>
                <c:pt idx="34">
                  <c:v>16.8</c:v>
                </c:pt>
                <c:pt idx="35">
                  <c:v>17</c:v>
                </c:pt>
                <c:pt idx="36">
                  <c:v>17.2</c:v>
                </c:pt>
                <c:pt idx="37">
                  <c:v>17.399999999999999</c:v>
                </c:pt>
                <c:pt idx="38">
                  <c:v>17.600000000000001</c:v>
                </c:pt>
                <c:pt idx="39">
                  <c:v>17.8</c:v>
                </c:pt>
                <c:pt idx="40">
                  <c:v>18</c:v>
                </c:pt>
                <c:pt idx="41">
                  <c:v>18.2</c:v>
                </c:pt>
                <c:pt idx="42">
                  <c:v>18.399999999999999</c:v>
                </c:pt>
                <c:pt idx="43">
                  <c:v>18.600000000000001</c:v>
                </c:pt>
                <c:pt idx="44">
                  <c:v>18.8</c:v>
                </c:pt>
                <c:pt idx="45">
                  <c:v>19</c:v>
                </c:pt>
                <c:pt idx="46">
                  <c:v>19.2</c:v>
                </c:pt>
                <c:pt idx="47">
                  <c:v>19.399999999999999</c:v>
                </c:pt>
                <c:pt idx="48">
                  <c:v>19.600000000000001</c:v>
                </c:pt>
                <c:pt idx="49">
                  <c:v>19.8</c:v>
                </c:pt>
                <c:pt idx="50">
                  <c:v>20</c:v>
                </c:pt>
              </c:numCache>
            </c:numRef>
          </c:xVal>
          <c:yVal>
            <c:numRef>
              <c:f>example!$G$208:$G$258</c:f>
              <c:numCache>
                <c:formatCode>General</c:formatCode>
                <c:ptCount val="51"/>
                <c:pt idx="0">
                  <c:v>1.3715888873463059E-8</c:v>
                </c:pt>
                <c:pt idx="1">
                  <c:v>5.1073311180905684E-8</c:v>
                </c:pt>
                <c:pt idx="2">
                  <c:v>1.8056130077703923E-7</c:v>
                </c:pt>
                <c:pt idx="3">
                  <c:v>6.0606044079675781E-7</c:v>
                </c:pt>
                <c:pt idx="4">
                  <c:v>1.9313803239125206E-6</c:v>
                </c:pt>
                <c:pt idx="5">
                  <c:v>5.8435971788210773E-6</c:v>
                </c:pt>
                <c:pt idx="6">
                  <c:v>1.6786236653261571E-5</c:v>
                </c:pt>
                <c:pt idx="7">
                  <c:v>4.5781183449138991E-5</c:v>
                </c:pt>
                <c:pt idx="8">
                  <c:v>1.1854446781342409E-4</c:v>
                </c:pt>
                <c:pt idx="9">
                  <c:v>2.9143128437101191E-4</c:v>
                </c:pt>
                <c:pt idx="10">
                  <c:v>6.8022353192103617E-4</c:v>
                </c:pt>
                <c:pt idx="11">
                  <c:v>1.5073973118773221E-3</c:v>
                </c:pt>
                <c:pt idx="12">
                  <c:v>3.1714978670251016E-3</c:v>
                </c:pt>
                <c:pt idx="13">
                  <c:v>6.335220183260902E-3</c:v>
                </c:pt>
                <c:pt idx="14">
                  <c:v>1.2014884665128666E-2</c:v>
                </c:pt>
                <c:pt idx="15">
                  <c:v>2.1634063574704578E-2</c:v>
                </c:pt>
                <c:pt idx="16">
                  <c:v>3.6984282668417016E-2</c:v>
                </c:pt>
                <c:pt idx="17">
                  <c:v>6.0028418352205723E-2</c:v>
                </c:pt>
                <c:pt idx="18">
                  <c:v>9.2503295303536112E-2</c:v>
                </c:pt>
                <c:pt idx="19">
                  <c:v>0.13533748775071608</c:v>
                </c:pt>
                <c:pt idx="20">
                  <c:v>0.18799210876912301</c:v>
                </c:pt>
                <c:pt idx="21">
                  <c:v>0.24792580458764313</c:v>
                </c:pt>
                <c:pt idx="22">
                  <c:v>0.31043054390942271</c:v>
                </c:pt>
                <c:pt idx="23">
                  <c:v>0.36903517473054698</c:v>
                </c:pt>
                <c:pt idx="24">
                  <c:v>0.41651599430025199</c:v>
                </c:pt>
                <c:pt idx="25">
                  <c:v>0.44633013043721348</c:v>
                </c:pt>
                <c:pt idx="26">
                  <c:v>0.45408936562536584</c:v>
                </c:pt>
                <c:pt idx="27">
                  <c:v>0.43861861519111589</c:v>
                </c:pt>
                <c:pt idx="28">
                  <c:v>0.40224753400540658</c:v>
                </c:pt>
                <c:pt idx="29">
                  <c:v>0.3502356288207355</c:v>
                </c:pt>
                <c:pt idx="30">
                  <c:v>0.28952619335746183</c:v>
                </c:pt>
                <c:pt idx="31">
                  <c:v>0.22723540540489198</c:v>
                </c:pt>
                <c:pt idx="32">
                  <c:v>0.16932642582698249</c:v>
                </c:pt>
                <c:pt idx="33">
                  <c:v>0.11979372950242567</c:v>
                </c:pt>
                <c:pt idx="34">
                  <c:v>8.0464447426070562E-2</c:v>
                </c:pt>
                <c:pt idx="35">
                  <c:v>5.1313847980826714E-2</c:v>
                </c:pt>
                <c:pt idx="36">
                  <c:v>3.1068889896375594E-2</c:v>
                </c:pt>
                <c:pt idx="37">
                  <c:v>1.7859837024771404E-2</c:v>
                </c:pt>
                <c:pt idx="38">
                  <c:v>9.7474238219298365E-3</c:v>
                </c:pt>
                <c:pt idx="39">
                  <c:v>5.0508306908812464E-3</c:v>
                </c:pt>
                <c:pt idx="40">
                  <c:v>2.4848282417460508E-3</c:v>
                </c:pt>
                <c:pt idx="41">
                  <c:v>1.1606213115627076E-3</c:v>
                </c:pt>
                <c:pt idx="42">
                  <c:v>5.1468950193102553E-4</c:v>
                </c:pt>
                <c:pt idx="43">
                  <c:v>2.1670088351311847E-4</c:v>
                </c:pt>
                <c:pt idx="44">
                  <c:v>8.6623685361927015E-5</c:v>
                </c:pt>
                <c:pt idx="45">
                  <c:v>3.2875565654943444E-5</c:v>
                </c:pt>
                <c:pt idx="46">
                  <c:v>1.1845964153621652E-5</c:v>
                </c:pt>
                <c:pt idx="47">
                  <c:v>4.0525482747702631E-6</c:v>
                </c:pt>
                <c:pt idx="48">
                  <c:v>1.316274847564256E-6</c:v>
                </c:pt>
                <c:pt idx="49">
                  <c:v>4.0590609331283577E-7</c:v>
                </c:pt>
                <c:pt idx="50">
                  <c:v>1.1884068922890242E-7</c:v>
                </c:pt>
              </c:numCache>
            </c:numRef>
          </c:yVal>
          <c:smooth val="1"/>
        </c:ser>
        <c:axId val="150845312"/>
        <c:axId val="179791744"/>
      </c:scatterChart>
      <c:valAx>
        <c:axId val="150845312"/>
        <c:scaling>
          <c:orientation val="minMax"/>
          <c:max val="20"/>
          <c:min val="10"/>
        </c:scaling>
        <c:axPos val="b"/>
        <c:numFmt formatCode="General" sourceLinked="1"/>
        <c:tickLblPos val="nextTo"/>
        <c:crossAx val="179791744"/>
        <c:crosses val="autoZero"/>
        <c:crossBetween val="midCat"/>
      </c:valAx>
      <c:valAx>
        <c:axId val="179791744"/>
        <c:scaling>
          <c:orientation val="minMax"/>
          <c:max val="1"/>
          <c:min val="0"/>
        </c:scaling>
        <c:axPos val="l"/>
        <c:majorGridlines/>
        <c:numFmt formatCode="General" sourceLinked="1"/>
        <c:tickLblPos val="nextTo"/>
        <c:crossAx val="150845312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hu-HU"/>
  <c:chart>
    <c:plotArea>
      <c:layout/>
      <c:scatterChart>
        <c:scatterStyle val="smoothMarker"/>
        <c:ser>
          <c:idx val="0"/>
          <c:order val="0"/>
          <c:marker>
            <c:symbol val="none"/>
          </c:marker>
          <c:xVal>
            <c:numRef>
              <c:f>example!$A$259:$A$459</c:f>
              <c:numCache>
                <c:formatCode>General</c:formatCode>
                <c:ptCount val="201"/>
                <c:pt idx="0">
                  <c:v>50</c:v>
                </c:pt>
                <c:pt idx="1">
                  <c:v>52</c:v>
                </c:pt>
                <c:pt idx="2">
                  <c:v>54</c:v>
                </c:pt>
                <c:pt idx="3">
                  <c:v>56</c:v>
                </c:pt>
                <c:pt idx="4">
                  <c:v>58</c:v>
                </c:pt>
                <c:pt idx="5">
                  <c:v>60</c:v>
                </c:pt>
                <c:pt idx="6">
                  <c:v>62</c:v>
                </c:pt>
                <c:pt idx="7">
                  <c:v>64</c:v>
                </c:pt>
                <c:pt idx="8">
                  <c:v>66</c:v>
                </c:pt>
                <c:pt idx="9">
                  <c:v>68</c:v>
                </c:pt>
                <c:pt idx="10">
                  <c:v>70</c:v>
                </c:pt>
                <c:pt idx="11">
                  <c:v>72</c:v>
                </c:pt>
                <c:pt idx="12">
                  <c:v>74</c:v>
                </c:pt>
                <c:pt idx="13">
                  <c:v>76</c:v>
                </c:pt>
                <c:pt idx="14">
                  <c:v>78</c:v>
                </c:pt>
                <c:pt idx="15">
                  <c:v>80</c:v>
                </c:pt>
                <c:pt idx="16">
                  <c:v>82</c:v>
                </c:pt>
                <c:pt idx="17">
                  <c:v>84</c:v>
                </c:pt>
                <c:pt idx="18">
                  <c:v>86</c:v>
                </c:pt>
                <c:pt idx="19">
                  <c:v>88</c:v>
                </c:pt>
                <c:pt idx="20">
                  <c:v>90</c:v>
                </c:pt>
                <c:pt idx="21">
                  <c:v>92</c:v>
                </c:pt>
                <c:pt idx="22">
                  <c:v>94</c:v>
                </c:pt>
                <c:pt idx="23">
                  <c:v>96</c:v>
                </c:pt>
                <c:pt idx="24">
                  <c:v>98</c:v>
                </c:pt>
                <c:pt idx="25">
                  <c:v>100</c:v>
                </c:pt>
                <c:pt idx="26">
                  <c:v>102</c:v>
                </c:pt>
                <c:pt idx="27">
                  <c:v>104</c:v>
                </c:pt>
                <c:pt idx="28">
                  <c:v>106</c:v>
                </c:pt>
                <c:pt idx="29">
                  <c:v>108</c:v>
                </c:pt>
                <c:pt idx="30">
                  <c:v>110</c:v>
                </c:pt>
                <c:pt idx="31">
                  <c:v>112</c:v>
                </c:pt>
                <c:pt idx="32">
                  <c:v>114</c:v>
                </c:pt>
                <c:pt idx="33">
                  <c:v>116</c:v>
                </c:pt>
                <c:pt idx="34">
                  <c:v>118</c:v>
                </c:pt>
                <c:pt idx="35">
                  <c:v>120</c:v>
                </c:pt>
                <c:pt idx="36">
                  <c:v>122</c:v>
                </c:pt>
                <c:pt idx="37">
                  <c:v>124</c:v>
                </c:pt>
                <c:pt idx="38">
                  <c:v>126</c:v>
                </c:pt>
                <c:pt idx="39">
                  <c:v>128</c:v>
                </c:pt>
                <c:pt idx="40">
                  <c:v>130</c:v>
                </c:pt>
                <c:pt idx="41">
                  <c:v>132</c:v>
                </c:pt>
                <c:pt idx="42">
                  <c:v>134</c:v>
                </c:pt>
                <c:pt idx="43">
                  <c:v>136</c:v>
                </c:pt>
                <c:pt idx="44">
                  <c:v>138</c:v>
                </c:pt>
                <c:pt idx="45">
                  <c:v>140</c:v>
                </c:pt>
                <c:pt idx="46">
                  <c:v>142</c:v>
                </c:pt>
                <c:pt idx="47">
                  <c:v>144</c:v>
                </c:pt>
                <c:pt idx="48">
                  <c:v>146</c:v>
                </c:pt>
                <c:pt idx="49">
                  <c:v>148</c:v>
                </c:pt>
                <c:pt idx="50">
                  <c:v>150</c:v>
                </c:pt>
                <c:pt idx="51">
                  <c:v>152</c:v>
                </c:pt>
                <c:pt idx="52">
                  <c:v>154</c:v>
                </c:pt>
                <c:pt idx="53">
                  <c:v>156</c:v>
                </c:pt>
                <c:pt idx="54">
                  <c:v>158</c:v>
                </c:pt>
                <c:pt idx="55">
                  <c:v>160</c:v>
                </c:pt>
                <c:pt idx="56">
                  <c:v>162</c:v>
                </c:pt>
                <c:pt idx="57">
                  <c:v>164</c:v>
                </c:pt>
                <c:pt idx="58">
                  <c:v>166</c:v>
                </c:pt>
                <c:pt idx="59">
                  <c:v>168</c:v>
                </c:pt>
                <c:pt idx="60">
                  <c:v>170</c:v>
                </c:pt>
                <c:pt idx="61">
                  <c:v>172</c:v>
                </c:pt>
                <c:pt idx="62">
                  <c:v>174</c:v>
                </c:pt>
                <c:pt idx="63">
                  <c:v>176</c:v>
                </c:pt>
                <c:pt idx="64">
                  <c:v>178</c:v>
                </c:pt>
                <c:pt idx="65">
                  <c:v>180</c:v>
                </c:pt>
                <c:pt idx="66">
                  <c:v>182</c:v>
                </c:pt>
                <c:pt idx="67">
                  <c:v>184</c:v>
                </c:pt>
                <c:pt idx="68">
                  <c:v>186</c:v>
                </c:pt>
                <c:pt idx="69">
                  <c:v>188</c:v>
                </c:pt>
                <c:pt idx="70">
                  <c:v>190</c:v>
                </c:pt>
                <c:pt idx="71">
                  <c:v>192</c:v>
                </c:pt>
                <c:pt idx="72">
                  <c:v>194</c:v>
                </c:pt>
                <c:pt idx="73">
                  <c:v>196</c:v>
                </c:pt>
                <c:pt idx="74">
                  <c:v>198</c:v>
                </c:pt>
                <c:pt idx="75">
                  <c:v>200</c:v>
                </c:pt>
                <c:pt idx="76">
                  <c:v>202</c:v>
                </c:pt>
                <c:pt idx="77">
                  <c:v>204</c:v>
                </c:pt>
                <c:pt idx="78">
                  <c:v>206</c:v>
                </c:pt>
                <c:pt idx="79">
                  <c:v>208</c:v>
                </c:pt>
                <c:pt idx="80">
                  <c:v>210</c:v>
                </c:pt>
                <c:pt idx="81">
                  <c:v>212</c:v>
                </c:pt>
                <c:pt idx="82">
                  <c:v>214</c:v>
                </c:pt>
                <c:pt idx="83">
                  <c:v>216</c:v>
                </c:pt>
                <c:pt idx="84">
                  <c:v>218</c:v>
                </c:pt>
                <c:pt idx="85">
                  <c:v>220</c:v>
                </c:pt>
                <c:pt idx="86">
                  <c:v>222</c:v>
                </c:pt>
                <c:pt idx="87">
                  <c:v>224</c:v>
                </c:pt>
                <c:pt idx="88">
                  <c:v>226</c:v>
                </c:pt>
                <c:pt idx="89">
                  <c:v>228</c:v>
                </c:pt>
                <c:pt idx="90">
                  <c:v>230</c:v>
                </c:pt>
                <c:pt idx="91">
                  <c:v>232</c:v>
                </c:pt>
                <c:pt idx="92">
                  <c:v>234</c:v>
                </c:pt>
                <c:pt idx="93">
                  <c:v>236</c:v>
                </c:pt>
                <c:pt idx="94">
                  <c:v>238</c:v>
                </c:pt>
                <c:pt idx="95">
                  <c:v>240</c:v>
                </c:pt>
                <c:pt idx="96">
                  <c:v>242</c:v>
                </c:pt>
                <c:pt idx="97">
                  <c:v>244</c:v>
                </c:pt>
                <c:pt idx="98">
                  <c:v>246</c:v>
                </c:pt>
                <c:pt idx="99">
                  <c:v>248</c:v>
                </c:pt>
                <c:pt idx="100">
                  <c:v>250</c:v>
                </c:pt>
                <c:pt idx="101">
                  <c:v>252</c:v>
                </c:pt>
                <c:pt idx="102">
                  <c:v>254</c:v>
                </c:pt>
                <c:pt idx="103">
                  <c:v>256</c:v>
                </c:pt>
                <c:pt idx="104">
                  <c:v>258</c:v>
                </c:pt>
                <c:pt idx="105">
                  <c:v>260</c:v>
                </c:pt>
                <c:pt idx="106">
                  <c:v>262</c:v>
                </c:pt>
                <c:pt idx="107">
                  <c:v>264</c:v>
                </c:pt>
                <c:pt idx="108">
                  <c:v>266</c:v>
                </c:pt>
                <c:pt idx="109">
                  <c:v>268</c:v>
                </c:pt>
                <c:pt idx="110">
                  <c:v>270</c:v>
                </c:pt>
                <c:pt idx="111">
                  <c:v>272</c:v>
                </c:pt>
                <c:pt idx="112">
                  <c:v>274</c:v>
                </c:pt>
                <c:pt idx="113">
                  <c:v>276</c:v>
                </c:pt>
                <c:pt idx="114">
                  <c:v>278</c:v>
                </c:pt>
                <c:pt idx="115">
                  <c:v>280</c:v>
                </c:pt>
                <c:pt idx="116">
                  <c:v>282</c:v>
                </c:pt>
                <c:pt idx="117">
                  <c:v>284</c:v>
                </c:pt>
                <c:pt idx="118">
                  <c:v>286</c:v>
                </c:pt>
                <c:pt idx="119">
                  <c:v>288</c:v>
                </c:pt>
                <c:pt idx="120">
                  <c:v>290</c:v>
                </c:pt>
                <c:pt idx="121">
                  <c:v>292</c:v>
                </c:pt>
                <c:pt idx="122">
                  <c:v>294</c:v>
                </c:pt>
                <c:pt idx="123">
                  <c:v>296</c:v>
                </c:pt>
                <c:pt idx="124">
                  <c:v>298</c:v>
                </c:pt>
                <c:pt idx="125">
                  <c:v>300</c:v>
                </c:pt>
                <c:pt idx="126">
                  <c:v>302</c:v>
                </c:pt>
                <c:pt idx="127">
                  <c:v>304</c:v>
                </c:pt>
                <c:pt idx="128">
                  <c:v>306</c:v>
                </c:pt>
                <c:pt idx="129">
                  <c:v>308</c:v>
                </c:pt>
                <c:pt idx="130">
                  <c:v>310</c:v>
                </c:pt>
                <c:pt idx="131">
                  <c:v>312</c:v>
                </c:pt>
                <c:pt idx="132">
                  <c:v>314</c:v>
                </c:pt>
                <c:pt idx="133">
                  <c:v>316</c:v>
                </c:pt>
                <c:pt idx="134">
                  <c:v>318</c:v>
                </c:pt>
                <c:pt idx="135">
                  <c:v>320</c:v>
                </c:pt>
                <c:pt idx="136">
                  <c:v>322</c:v>
                </c:pt>
                <c:pt idx="137">
                  <c:v>324</c:v>
                </c:pt>
                <c:pt idx="138">
                  <c:v>326</c:v>
                </c:pt>
                <c:pt idx="139">
                  <c:v>328</c:v>
                </c:pt>
                <c:pt idx="140">
                  <c:v>330</c:v>
                </c:pt>
                <c:pt idx="141">
                  <c:v>332</c:v>
                </c:pt>
                <c:pt idx="142">
                  <c:v>334</c:v>
                </c:pt>
                <c:pt idx="143">
                  <c:v>336</c:v>
                </c:pt>
                <c:pt idx="144">
                  <c:v>338</c:v>
                </c:pt>
                <c:pt idx="145">
                  <c:v>340</c:v>
                </c:pt>
                <c:pt idx="146">
                  <c:v>342</c:v>
                </c:pt>
                <c:pt idx="147">
                  <c:v>344</c:v>
                </c:pt>
                <c:pt idx="148">
                  <c:v>346</c:v>
                </c:pt>
                <c:pt idx="149">
                  <c:v>348</c:v>
                </c:pt>
                <c:pt idx="150">
                  <c:v>350</c:v>
                </c:pt>
                <c:pt idx="151">
                  <c:v>352</c:v>
                </c:pt>
                <c:pt idx="152">
                  <c:v>354</c:v>
                </c:pt>
                <c:pt idx="153">
                  <c:v>356</c:v>
                </c:pt>
                <c:pt idx="154">
                  <c:v>358</c:v>
                </c:pt>
                <c:pt idx="155">
                  <c:v>360</c:v>
                </c:pt>
                <c:pt idx="156">
                  <c:v>362</c:v>
                </c:pt>
                <c:pt idx="157">
                  <c:v>364</c:v>
                </c:pt>
                <c:pt idx="158">
                  <c:v>366</c:v>
                </c:pt>
                <c:pt idx="159">
                  <c:v>368</c:v>
                </c:pt>
                <c:pt idx="160">
                  <c:v>370</c:v>
                </c:pt>
                <c:pt idx="161">
                  <c:v>372</c:v>
                </c:pt>
                <c:pt idx="162">
                  <c:v>374</c:v>
                </c:pt>
                <c:pt idx="163">
                  <c:v>376</c:v>
                </c:pt>
                <c:pt idx="164">
                  <c:v>378</c:v>
                </c:pt>
                <c:pt idx="165">
                  <c:v>380</c:v>
                </c:pt>
                <c:pt idx="166">
                  <c:v>382</c:v>
                </c:pt>
                <c:pt idx="167">
                  <c:v>384</c:v>
                </c:pt>
                <c:pt idx="168">
                  <c:v>386</c:v>
                </c:pt>
                <c:pt idx="169">
                  <c:v>388</c:v>
                </c:pt>
                <c:pt idx="170">
                  <c:v>390</c:v>
                </c:pt>
                <c:pt idx="171">
                  <c:v>392</c:v>
                </c:pt>
                <c:pt idx="172">
                  <c:v>394</c:v>
                </c:pt>
                <c:pt idx="173">
                  <c:v>396</c:v>
                </c:pt>
                <c:pt idx="174">
                  <c:v>398</c:v>
                </c:pt>
                <c:pt idx="175">
                  <c:v>400</c:v>
                </c:pt>
                <c:pt idx="176">
                  <c:v>402</c:v>
                </c:pt>
                <c:pt idx="177">
                  <c:v>404</c:v>
                </c:pt>
                <c:pt idx="178">
                  <c:v>406</c:v>
                </c:pt>
                <c:pt idx="179">
                  <c:v>408</c:v>
                </c:pt>
                <c:pt idx="180">
                  <c:v>410</c:v>
                </c:pt>
                <c:pt idx="181">
                  <c:v>412</c:v>
                </c:pt>
                <c:pt idx="182">
                  <c:v>414</c:v>
                </c:pt>
                <c:pt idx="183">
                  <c:v>416</c:v>
                </c:pt>
                <c:pt idx="184">
                  <c:v>418</c:v>
                </c:pt>
                <c:pt idx="185">
                  <c:v>420</c:v>
                </c:pt>
                <c:pt idx="186">
                  <c:v>422</c:v>
                </c:pt>
                <c:pt idx="187">
                  <c:v>424</c:v>
                </c:pt>
                <c:pt idx="188">
                  <c:v>426</c:v>
                </c:pt>
                <c:pt idx="189">
                  <c:v>428</c:v>
                </c:pt>
                <c:pt idx="190">
                  <c:v>430</c:v>
                </c:pt>
                <c:pt idx="191">
                  <c:v>432</c:v>
                </c:pt>
                <c:pt idx="192">
                  <c:v>434</c:v>
                </c:pt>
                <c:pt idx="193">
                  <c:v>436</c:v>
                </c:pt>
                <c:pt idx="194">
                  <c:v>438</c:v>
                </c:pt>
                <c:pt idx="195">
                  <c:v>440</c:v>
                </c:pt>
                <c:pt idx="196">
                  <c:v>442</c:v>
                </c:pt>
                <c:pt idx="197">
                  <c:v>444</c:v>
                </c:pt>
                <c:pt idx="198">
                  <c:v>446</c:v>
                </c:pt>
                <c:pt idx="199">
                  <c:v>448</c:v>
                </c:pt>
                <c:pt idx="200">
                  <c:v>450</c:v>
                </c:pt>
              </c:numCache>
            </c:numRef>
          </c:xVal>
          <c:yVal>
            <c:numRef>
              <c:f>example!$D$259:$D$459</c:f>
              <c:numCache>
                <c:formatCode>General</c:formatCode>
                <c:ptCount val="201"/>
                <c:pt idx="0">
                  <c:v>4.2717037407789569E-41</c:v>
                </c:pt>
                <c:pt idx="1">
                  <c:v>6.4422662811377837E-40</c:v>
                </c:pt>
                <c:pt idx="2">
                  <c:v>9.3194042732004908E-39</c:v>
                </c:pt>
                <c:pt idx="3">
                  <c:v>1.2931519676551726E-37</c:v>
                </c:pt>
                <c:pt idx="4">
                  <c:v>1.7211666066926335E-36</c:v>
                </c:pt>
                <c:pt idx="5">
                  <c:v>2.1973953002546401E-35</c:v>
                </c:pt>
                <c:pt idx="6">
                  <c:v>2.6909486127948747E-34</c:v>
                </c:pt>
                <c:pt idx="7">
                  <c:v>3.1609276161272359E-33</c:v>
                </c:pt>
                <c:pt idx="8">
                  <c:v>3.5615219924168597E-32</c:v>
                </c:pt>
                <c:pt idx="9">
                  <c:v>3.849183747578943E-31</c:v>
                </c:pt>
                <c:pt idx="10">
                  <c:v>3.9903738855554227E-30</c:v>
                </c:pt>
                <c:pt idx="11">
                  <c:v>3.9679890876760397E-29</c:v>
                </c:pt>
                <c:pt idx="12">
                  <c:v>3.7847681638671313E-28</c:v>
                </c:pt>
                <c:pt idx="13">
                  <c:v>3.4627411500887405E-27</c:v>
                </c:pt>
                <c:pt idx="14">
                  <c:v>3.0388740974524985E-26</c:v>
                </c:pt>
                <c:pt idx="15">
                  <c:v>2.5580988353742138E-25</c:v>
                </c:pt>
                <c:pt idx="16">
                  <c:v>2.0655412186002096E-24</c:v>
                </c:pt>
                <c:pt idx="17">
                  <c:v>1.5997876694719344E-23</c:v>
                </c:pt>
                <c:pt idx="18">
                  <c:v>1.1885097739188893E-22</c:v>
                </c:pt>
                <c:pt idx="19">
                  <c:v>8.4694479496548189E-22</c:v>
                </c:pt>
                <c:pt idx="20">
                  <c:v>5.7892110499587254E-21</c:v>
                </c:pt>
                <c:pt idx="21">
                  <c:v>3.7957324675773496E-20</c:v>
                </c:pt>
                <c:pt idx="22">
                  <c:v>2.3871721565864179E-19</c:v>
                </c:pt>
                <c:pt idx="23">
                  <c:v>1.4400707165068543E-18</c:v>
                </c:pt>
                <c:pt idx="24">
                  <c:v>8.3328935017036228E-18</c:v>
                </c:pt>
                <c:pt idx="25">
                  <c:v>4.6250856197685598E-17</c:v>
                </c:pt>
                <c:pt idx="26">
                  <c:v>2.4623832913193888E-16</c:v>
                </c:pt>
                <c:pt idx="27">
                  <c:v>1.2574868945947561E-15</c:v>
                </c:pt>
                <c:pt idx="28">
                  <c:v>6.1597517964086441E-15</c:v>
                </c:pt>
                <c:pt idx="29">
                  <c:v>2.8942423327297765E-14</c:v>
                </c:pt>
                <c:pt idx="30">
                  <c:v>1.3044231666893669E-13</c:v>
                </c:pt>
                <c:pt idx="31">
                  <c:v>5.6391552145294636E-13</c:v>
                </c:pt>
                <c:pt idx="32">
                  <c:v>2.3384146699464053E-12</c:v>
                </c:pt>
                <c:pt idx="33">
                  <c:v>9.3012418840161135E-12</c:v>
                </c:pt>
                <c:pt idx="34">
                  <c:v>3.5487244896947465E-11</c:v>
                </c:pt>
                <c:pt idx="35">
                  <c:v>1.2987200993731734E-10</c:v>
                </c:pt>
                <c:pt idx="36">
                  <c:v>4.5590123996934866E-10</c:v>
                </c:pt>
                <c:pt idx="37">
                  <c:v>1.5351044061820629E-9</c:v>
                </c:pt>
                <c:pt idx="38">
                  <c:v>4.9581195740498268E-9</c:v>
                </c:pt>
                <c:pt idx="39">
                  <c:v>1.5360593908152658E-8</c:v>
                </c:pt>
                <c:pt idx="40">
                  <c:v>4.56468646460621E-8</c:v>
                </c:pt>
                <c:pt idx="41">
                  <c:v>1.3011453991520901E-7</c:v>
                </c:pt>
                <c:pt idx="42">
                  <c:v>3.5575633440808898E-7</c:v>
                </c:pt>
                <c:pt idx="43">
                  <c:v>9.3302092999336213E-7</c:v>
                </c:pt>
                <c:pt idx="44">
                  <c:v>2.3471565875974398E-6</c:v>
                </c:pt>
                <c:pt idx="45">
                  <c:v>5.6637578231593954E-6</c:v>
                </c:pt>
                <c:pt idx="46">
                  <c:v>1.3109291464758446E-5</c:v>
                </c:pt>
                <c:pt idx="47">
                  <c:v>2.9104872230674214E-5</c:v>
                </c:pt>
                <c:pt idx="48">
                  <c:v>6.1981789108415874E-5</c:v>
                </c:pt>
                <c:pt idx="49">
                  <c:v>1.2661187847528814E-4</c:v>
                </c:pt>
                <c:pt idx="50">
                  <c:v>2.4808284272402902E-4</c:v>
                </c:pt>
                <c:pt idx="51">
                  <c:v>4.6626298588770503E-4</c:v>
                </c:pt>
                <c:pt idx="52">
                  <c:v>8.4057619092702018E-4</c:v>
                </c:pt>
                <c:pt idx="53">
                  <c:v>1.4535673587975193E-3</c:v>
                </c:pt>
                <c:pt idx="54">
                  <c:v>2.4110442026664602E-3</c:v>
                </c:pt>
                <c:pt idx="55">
                  <c:v>3.8360752374543483E-3</c:v>
                </c:pt>
                <c:pt idx="56">
                  <c:v>5.8543811479561097E-3</c:v>
                </c:pt>
                <c:pt idx="57">
                  <c:v>8.5701180483921981E-3</c:v>
                </c:pt>
                <c:pt idx="58">
                  <c:v>1.2033848727957087E-2</c:v>
                </c:pt>
                <c:pt idx="59">
                  <c:v>1.6208179022362913E-2</c:v>
                </c:pt>
                <c:pt idx="60">
                  <c:v>2.0939959396281946E-2</c:v>
                </c:pt>
                <c:pt idx="61">
                  <c:v>2.594952298182401E-2</c:v>
                </c:pt>
                <c:pt idx="62">
                  <c:v>3.0845716002232078E-2</c:v>
                </c:pt>
                <c:pt idx="63">
                  <c:v>3.516999170318743E-2</c:v>
                </c:pt>
                <c:pt idx="64">
                  <c:v>3.8464634436517521E-2</c:v>
                </c:pt>
                <c:pt idx="65">
                  <c:v>4.0351797554213725E-2</c:v>
                </c:pt>
                <c:pt idx="66">
                  <c:v>4.0604680357008982E-2</c:v>
                </c:pt>
                <c:pt idx="67">
                  <c:v>3.9192344087208592E-2</c:v>
                </c:pt>
                <c:pt idx="68">
                  <c:v>3.6285934802160767E-2</c:v>
                </c:pt>
                <c:pt idx="69">
                  <c:v>3.2224584458189459E-2</c:v>
                </c:pt>
                <c:pt idx="70">
                  <c:v>2.7450374188478458E-2</c:v>
                </c:pt>
                <c:pt idx="71">
                  <c:v>2.2429580203046494E-2</c:v>
                </c:pt>
                <c:pt idx="72">
                  <c:v>1.7579477186139388E-2</c:v>
                </c:pt>
                <c:pt idx="73">
                  <c:v>1.3216081190397144E-2</c:v>
                </c:pt>
                <c:pt idx="74">
                  <c:v>9.5304053868234331E-3</c:v>
                </c:pt>
                <c:pt idx="75">
                  <c:v>6.5922244216169781E-3</c:v>
                </c:pt>
                <c:pt idx="76">
                  <c:v>4.3738564624115047E-3</c:v>
                </c:pt>
                <c:pt idx="77">
                  <c:v>2.7836139400345405E-3</c:v>
                </c:pt>
                <c:pt idx="78">
                  <c:v>1.6992818240714337E-3</c:v>
                </c:pt>
                <c:pt idx="79">
                  <c:v>9.9502445530389718E-4</c:v>
                </c:pt>
                <c:pt idx="80">
                  <c:v>5.5887416079755485E-4</c:v>
                </c:pt>
                <c:pt idx="81">
                  <c:v>3.0109686935787285E-4</c:v>
                </c:pt>
                <c:pt idx="82">
                  <c:v>1.5560028298620116E-4</c:v>
                </c:pt>
                <c:pt idx="83">
                  <c:v>7.7130555339873698E-5</c:v>
                </c:pt>
                <c:pt idx="84">
                  <c:v>3.667367798928399E-5</c:v>
                </c:pt>
                <c:pt idx="85">
                  <c:v>1.6726089246029965E-5</c:v>
                </c:pt>
                <c:pt idx="86">
                  <c:v>7.3172229084895093E-6</c:v>
                </c:pt>
                <c:pt idx="87">
                  <c:v>3.0705070176979581E-6</c:v>
                </c:pt>
                <c:pt idx="88">
                  <c:v>1.2359071266061797E-6</c:v>
                </c:pt>
                <c:pt idx="89">
                  <c:v>4.7717041810385599E-7</c:v>
                </c:pt>
                <c:pt idx="90">
                  <c:v>1.767148802614873E-7</c:v>
                </c:pt>
                <c:pt idx="91">
                  <c:v>6.2774702447330483E-8</c:v>
                </c:pt>
                <c:pt idx="92">
                  <c:v>2.1389869658816475E-8</c:v>
                </c:pt>
                <c:pt idx="93">
                  <c:v>6.991068328100949E-9</c:v>
                </c:pt>
                <c:pt idx="94">
                  <c:v>2.1917493613668424E-9</c:v>
                </c:pt>
                <c:pt idx="95">
                  <c:v>6.5909825809566079E-10</c:v>
                </c:pt>
                <c:pt idx="96">
                  <c:v>1.9011718373228381E-10</c:v>
                </c:pt>
                <c:pt idx="97">
                  <c:v>5.2602273385771826E-11</c:v>
                </c:pt>
                <c:pt idx="98">
                  <c:v>1.3960455515145376E-11</c:v>
                </c:pt>
                <c:pt idx="99">
                  <c:v>3.5539114072158424E-12</c:v>
                </c:pt>
                <c:pt idx="100">
                  <c:v>8.6781177577503706E-13</c:v>
                </c:pt>
                <c:pt idx="101">
                  <c:v>2.032621026637047E-13</c:v>
                </c:pt>
                <c:pt idx="102">
                  <c:v>4.5666657159130743E-14</c:v>
                </c:pt>
                <c:pt idx="103">
                  <c:v>9.8413338209663958E-15</c:v>
                </c:pt>
                <c:pt idx="104">
                  <c:v>2.0343264144390997E-15</c:v>
                </c:pt>
                <c:pt idx="105">
                  <c:v>4.0336596074464799E-16</c:v>
                </c:pt>
                <c:pt idx="106">
                  <c:v>7.6716677785088697E-17</c:v>
                </c:pt>
                <c:pt idx="107">
                  <c:v>1.3995623858301409E-17</c:v>
                </c:pt>
                <c:pt idx="108">
                  <c:v>2.4491008546474739E-18</c:v>
                </c:pt>
                <c:pt idx="109">
                  <c:v>4.1108630701200654E-19</c:v>
                </c:pt>
                <c:pt idx="110">
                  <c:v>6.618678492325894E-20</c:v>
                </c:pt>
                <c:pt idx="111">
                  <c:v>1.0221661459982687E-20</c:v>
                </c:pt>
                <c:pt idx="112">
                  <c:v>1.5142013674622145E-21</c:v>
                </c:pt>
                <c:pt idx="113">
                  <c:v>2.1515810387126132E-22</c:v>
                </c:pt>
                <c:pt idx="114">
                  <c:v>2.9325384551661515E-23</c:v>
                </c:pt>
                <c:pt idx="115">
                  <c:v>3.8339077307573225E-24</c:v>
                </c:pt>
                <c:pt idx="116">
                  <c:v>4.8078568758755072E-25</c:v>
                </c:pt>
                <c:pt idx="117">
                  <c:v>5.7832682651907126E-26</c:v>
                </c:pt>
                <c:pt idx="118">
                  <c:v>6.6727841839006371E-27</c:v>
                </c:pt>
                <c:pt idx="119">
                  <c:v>7.3850383131901352E-28</c:v>
                </c:pt>
                <c:pt idx="120">
                  <c:v>7.8398970538832964E-29</c:v>
                </c:pt>
                <c:pt idx="121">
                  <c:v>7.9832531401022336E-30</c:v>
                </c:pt>
                <c:pt idx="122">
                  <c:v>7.7976075628441956E-31</c:v>
                </c:pt>
                <c:pt idx="123">
                  <c:v>7.3055813537332019E-32</c:v>
                </c:pt>
                <c:pt idx="124">
                  <c:v>6.5653838377170626E-33</c:v>
                </c:pt>
                <c:pt idx="125">
                  <c:v>5.6594912830009246E-34</c:v>
                </c:pt>
                <c:pt idx="126">
                  <c:v>4.6795770484320802E-35</c:v>
                </c:pt>
                <c:pt idx="127">
                  <c:v>3.7114852800299939E-36</c:v>
                </c:pt>
                <c:pt idx="128">
                  <c:v>2.8235846739474091E-37</c:v>
                </c:pt>
                <c:pt idx="129">
                  <c:v>2.0604677560216322E-38</c:v>
                </c:pt>
                <c:pt idx="130">
                  <c:v>1.4422573561965067E-39</c:v>
                </c:pt>
                <c:pt idx="131">
                  <c:v>9.6834839278288746E-41</c:v>
                </c:pt>
                <c:pt idx="132">
                  <c:v>6.2363781703276499E-42</c:v>
                </c:pt>
                <c:pt idx="133">
                  <c:v>3.8525224888991733E-43</c:v>
                </c:pt>
                <c:pt idx="134">
                  <c:v>2.2828104699436986E-44</c:v>
                </c:pt>
                <c:pt idx="135">
                  <c:v>1.2974972982376179E-45</c:v>
                </c:pt>
                <c:pt idx="136">
                  <c:v>7.0738362448197687E-47</c:v>
                </c:pt>
                <c:pt idx="137">
                  <c:v>3.699265268006377E-48</c:v>
                </c:pt>
                <c:pt idx="138">
                  <c:v>1.8556150287822875E-49</c:v>
                </c:pt>
                <c:pt idx="139">
                  <c:v>8.9283708489374628E-51</c:v>
                </c:pt>
                <c:pt idx="140">
                  <c:v>4.120676241745805E-52</c:v>
                </c:pt>
                <c:pt idx="141">
                  <c:v>1.8242178451619107E-53</c:v>
                </c:pt>
                <c:pt idx="142">
                  <c:v>7.7463450705055729E-55</c:v>
                </c:pt>
                <c:pt idx="143">
                  <c:v>3.1552146662151698E-56</c:v>
                </c:pt>
                <c:pt idx="144">
                  <c:v>1.2327440583304466E-57</c:v>
                </c:pt>
                <c:pt idx="145">
                  <c:v>4.6198604501682541E-59</c:v>
                </c:pt>
                <c:pt idx="146">
                  <c:v>1.6607212003333797E-60</c:v>
                </c:pt>
                <c:pt idx="147">
                  <c:v>5.7263321553546749E-62</c:v>
                </c:pt>
                <c:pt idx="148">
                  <c:v>1.8939489761983571E-63</c:v>
                </c:pt>
                <c:pt idx="149">
                  <c:v>6.008581373465262E-65</c:v>
                </c:pt>
                <c:pt idx="150">
                  <c:v>1.8284687943318388E-66</c:v>
                </c:pt>
                <c:pt idx="151">
                  <c:v>5.3372198404179822E-68</c:v>
                </c:pt>
                <c:pt idx="152">
                  <c:v>1.4943576942198282E-69</c:v>
                </c:pt>
                <c:pt idx="153">
                  <c:v>4.0133401473020609E-71</c:v>
                </c:pt>
                <c:pt idx="154">
                  <c:v>1.0338780341464831E-72</c:v>
                </c:pt>
                <c:pt idx="155">
                  <c:v>2.5547274855210612E-74</c:v>
                </c:pt>
                <c:pt idx="156">
                  <c:v>6.0552459216157663E-76</c:v>
                </c:pt>
                <c:pt idx="157">
                  <c:v>1.3766734107883745E-77</c:v>
                </c:pt>
                <c:pt idx="158">
                  <c:v>3.0022164235485523E-79</c:v>
                </c:pt>
                <c:pt idx="159">
                  <c:v>6.2800774770249761E-81</c:v>
                </c:pt>
                <c:pt idx="160">
                  <c:v>1.2600852854099774E-82</c:v>
                </c:pt>
                <c:pt idx="161">
                  <c:v>2.4251958250083106E-84</c:v>
                </c:pt>
                <c:pt idx="162">
                  <c:v>4.4771909475334541E-86</c:v>
                </c:pt>
                <c:pt idx="163">
                  <c:v>7.9282320934634923E-88</c:v>
                </c:pt>
                <c:pt idx="164">
                  <c:v>1.346663307147405E-89</c:v>
                </c:pt>
                <c:pt idx="165">
                  <c:v>2.194085927092215E-91</c:v>
                </c:pt>
                <c:pt idx="166">
                  <c:v>3.4289422439849164E-93</c:v>
                </c:pt>
                <c:pt idx="167">
                  <c:v>5.1401837169508122E-95</c:v>
                </c:pt>
                <c:pt idx="168">
                  <c:v>7.3910994563484472E-97</c:v>
                </c:pt>
                <c:pt idx="169">
                  <c:v>1.019415855993741E-98</c:v>
                </c:pt>
                <c:pt idx="170">
                  <c:v>1.3486698712287578E-100</c:v>
                </c:pt>
                <c:pt idx="171">
                  <c:v>1.7114801253617702E-102</c:v>
                </c:pt>
                <c:pt idx="172">
                  <c:v>2.0832912899772313E-104</c:v>
                </c:pt>
                <c:pt idx="173">
                  <c:v>2.4324284217131164E-106</c:v>
                </c:pt>
                <c:pt idx="174">
                  <c:v>2.7242193521964406E-108</c:v>
                </c:pt>
                <c:pt idx="175">
                  <c:v>2.9265504247926339E-110</c:v>
                </c:pt>
                <c:pt idx="176">
                  <c:v>3.0156565763929748E-112</c:v>
                </c:pt>
                <c:pt idx="177">
                  <c:v>2.9807097402859686E-114</c:v>
                </c:pt>
                <c:pt idx="178">
                  <c:v>2.8259822149493825E-116</c:v>
                </c:pt>
                <c:pt idx="179">
                  <c:v>2.5699879981787023E-118</c:v>
                </c:pt>
                <c:pt idx="180">
                  <c:v>2.2418404415072875E-120</c:v>
                </c:pt>
                <c:pt idx="181">
                  <c:v>1.8758160035959347E-122</c:v>
                </c:pt>
                <c:pt idx="182">
                  <c:v>1.5055240843059937E-124</c:v>
                </c:pt>
                <c:pt idx="183">
                  <c:v>1.1590364962152548E-126</c:v>
                </c:pt>
                <c:pt idx="184">
                  <c:v>8.5589097841222718E-129</c:v>
                </c:pt>
                <c:pt idx="185">
                  <c:v>6.0624995479957199E-131</c:v>
                </c:pt>
                <c:pt idx="186">
                  <c:v>4.1190486654388597E-133</c:v>
                </c:pt>
                <c:pt idx="187">
                  <c:v>2.6844422171086901E-135</c:v>
                </c:pt>
                <c:pt idx="188">
                  <c:v>1.6781204527374585E-137</c:v>
                </c:pt>
                <c:pt idx="189">
                  <c:v>1.0062459241111171E-139</c:v>
                </c:pt>
                <c:pt idx="190">
                  <c:v>5.7875808528157348E-142</c:v>
                </c:pt>
                <c:pt idx="191">
                  <c:v>3.1930222247773409E-144</c:v>
                </c:pt>
                <c:pt idx="192">
                  <c:v>1.6897355645381877E-146</c:v>
                </c:pt>
                <c:pt idx="193">
                  <c:v>8.5772384098749641E-149</c:v>
                </c:pt>
                <c:pt idx="194">
                  <c:v>4.1762659934204642E-151</c:v>
                </c:pt>
                <c:pt idx="195">
                  <c:v>1.9504766483598783E-153</c:v>
                </c:pt>
                <c:pt idx="196">
                  <c:v>8.7378642204810386E-156</c:v>
                </c:pt>
                <c:pt idx="197">
                  <c:v>3.7547563614180795E-158</c:v>
                </c:pt>
                <c:pt idx="198">
                  <c:v>1.5476407807248251E-160</c:v>
                </c:pt>
                <c:pt idx="199">
                  <c:v>6.1188597864356028E-163</c:v>
                </c:pt>
                <c:pt idx="200">
                  <c:v>2.320506403656255E-165</c:v>
                </c:pt>
              </c:numCache>
            </c:numRef>
          </c:yVal>
          <c:smooth val="1"/>
        </c:ser>
        <c:ser>
          <c:idx val="1"/>
          <c:order val="1"/>
          <c:marker>
            <c:symbol val="none"/>
          </c:marker>
          <c:xVal>
            <c:numRef>
              <c:f>example!$A$259:$A$459</c:f>
              <c:numCache>
                <c:formatCode>General</c:formatCode>
                <c:ptCount val="201"/>
                <c:pt idx="0">
                  <c:v>50</c:v>
                </c:pt>
                <c:pt idx="1">
                  <c:v>52</c:v>
                </c:pt>
                <c:pt idx="2">
                  <c:v>54</c:v>
                </c:pt>
                <c:pt idx="3">
                  <c:v>56</c:v>
                </c:pt>
                <c:pt idx="4">
                  <c:v>58</c:v>
                </c:pt>
                <c:pt idx="5">
                  <c:v>60</c:v>
                </c:pt>
                <c:pt idx="6">
                  <c:v>62</c:v>
                </c:pt>
                <c:pt idx="7">
                  <c:v>64</c:v>
                </c:pt>
                <c:pt idx="8">
                  <c:v>66</c:v>
                </c:pt>
                <c:pt idx="9">
                  <c:v>68</c:v>
                </c:pt>
                <c:pt idx="10">
                  <c:v>70</c:v>
                </c:pt>
                <c:pt idx="11">
                  <c:v>72</c:v>
                </c:pt>
                <c:pt idx="12">
                  <c:v>74</c:v>
                </c:pt>
                <c:pt idx="13">
                  <c:v>76</c:v>
                </c:pt>
                <c:pt idx="14">
                  <c:v>78</c:v>
                </c:pt>
                <c:pt idx="15">
                  <c:v>80</c:v>
                </c:pt>
                <c:pt idx="16">
                  <c:v>82</c:v>
                </c:pt>
                <c:pt idx="17">
                  <c:v>84</c:v>
                </c:pt>
                <c:pt idx="18">
                  <c:v>86</c:v>
                </c:pt>
                <c:pt idx="19">
                  <c:v>88</c:v>
                </c:pt>
                <c:pt idx="20">
                  <c:v>90</c:v>
                </c:pt>
                <c:pt idx="21">
                  <c:v>92</c:v>
                </c:pt>
                <c:pt idx="22">
                  <c:v>94</c:v>
                </c:pt>
                <c:pt idx="23">
                  <c:v>96</c:v>
                </c:pt>
                <c:pt idx="24">
                  <c:v>98</c:v>
                </c:pt>
                <c:pt idx="25">
                  <c:v>100</c:v>
                </c:pt>
                <c:pt idx="26">
                  <c:v>102</c:v>
                </c:pt>
                <c:pt idx="27">
                  <c:v>104</c:v>
                </c:pt>
                <c:pt idx="28">
                  <c:v>106</c:v>
                </c:pt>
                <c:pt idx="29">
                  <c:v>108</c:v>
                </c:pt>
                <c:pt idx="30">
                  <c:v>110</c:v>
                </c:pt>
                <c:pt idx="31">
                  <c:v>112</c:v>
                </c:pt>
                <c:pt idx="32">
                  <c:v>114</c:v>
                </c:pt>
                <c:pt idx="33">
                  <c:v>116</c:v>
                </c:pt>
                <c:pt idx="34">
                  <c:v>118</c:v>
                </c:pt>
                <c:pt idx="35">
                  <c:v>120</c:v>
                </c:pt>
                <c:pt idx="36">
                  <c:v>122</c:v>
                </c:pt>
                <c:pt idx="37">
                  <c:v>124</c:v>
                </c:pt>
                <c:pt idx="38">
                  <c:v>126</c:v>
                </c:pt>
                <c:pt idx="39">
                  <c:v>128</c:v>
                </c:pt>
                <c:pt idx="40">
                  <c:v>130</c:v>
                </c:pt>
                <c:pt idx="41">
                  <c:v>132</c:v>
                </c:pt>
                <c:pt idx="42">
                  <c:v>134</c:v>
                </c:pt>
                <c:pt idx="43">
                  <c:v>136</c:v>
                </c:pt>
                <c:pt idx="44">
                  <c:v>138</c:v>
                </c:pt>
                <c:pt idx="45">
                  <c:v>140</c:v>
                </c:pt>
                <c:pt idx="46">
                  <c:v>142</c:v>
                </c:pt>
                <c:pt idx="47">
                  <c:v>144</c:v>
                </c:pt>
                <c:pt idx="48">
                  <c:v>146</c:v>
                </c:pt>
                <c:pt idx="49">
                  <c:v>148</c:v>
                </c:pt>
                <c:pt idx="50">
                  <c:v>150</c:v>
                </c:pt>
                <c:pt idx="51">
                  <c:v>152</c:v>
                </c:pt>
                <c:pt idx="52">
                  <c:v>154</c:v>
                </c:pt>
                <c:pt idx="53">
                  <c:v>156</c:v>
                </c:pt>
                <c:pt idx="54">
                  <c:v>158</c:v>
                </c:pt>
                <c:pt idx="55">
                  <c:v>160</c:v>
                </c:pt>
                <c:pt idx="56">
                  <c:v>162</c:v>
                </c:pt>
                <c:pt idx="57">
                  <c:v>164</c:v>
                </c:pt>
                <c:pt idx="58">
                  <c:v>166</c:v>
                </c:pt>
                <c:pt idx="59">
                  <c:v>168</c:v>
                </c:pt>
                <c:pt idx="60">
                  <c:v>170</c:v>
                </c:pt>
                <c:pt idx="61">
                  <c:v>172</c:v>
                </c:pt>
                <c:pt idx="62">
                  <c:v>174</c:v>
                </c:pt>
                <c:pt idx="63">
                  <c:v>176</c:v>
                </c:pt>
                <c:pt idx="64">
                  <c:v>178</c:v>
                </c:pt>
                <c:pt idx="65">
                  <c:v>180</c:v>
                </c:pt>
                <c:pt idx="66">
                  <c:v>182</c:v>
                </c:pt>
                <c:pt idx="67">
                  <c:v>184</c:v>
                </c:pt>
                <c:pt idx="68">
                  <c:v>186</c:v>
                </c:pt>
                <c:pt idx="69">
                  <c:v>188</c:v>
                </c:pt>
                <c:pt idx="70">
                  <c:v>190</c:v>
                </c:pt>
                <c:pt idx="71">
                  <c:v>192</c:v>
                </c:pt>
                <c:pt idx="72">
                  <c:v>194</c:v>
                </c:pt>
                <c:pt idx="73">
                  <c:v>196</c:v>
                </c:pt>
                <c:pt idx="74">
                  <c:v>198</c:v>
                </c:pt>
                <c:pt idx="75">
                  <c:v>200</c:v>
                </c:pt>
                <c:pt idx="76">
                  <c:v>202</c:v>
                </c:pt>
                <c:pt idx="77">
                  <c:v>204</c:v>
                </c:pt>
                <c:pt idx="78">
                  <c:v>206</c:v>
                </c:pt>
                <c:pt idx="79">
                  <c:v>208</c:v>
                </c:pt>
                <c:pt idx="80">
                  <c:v>210</c:v>
                </c:pt>
                <c:pt idx="81">
                  <c:v>212</c:v>
                </c:pt>
                <c:pt idx="82">
                  <c:v>214</c:v>
                </c:pt>
                <c:pt idx="83">
                  <c:v>216</c:v>
                </c:pt>
                <c:pt idx="84">
                  <c:v>218</c:v>
                </c:pt>
                <c:pt idx="85">
                  <c:v>220</c:v>
                </c:pt>
                <c:pt idx="86">
                  <c:v>222</c:v>
                </c:pt>
                <c:pt idx="87">
                  <c:v>224</c:v>
                </c:pt>
                <c:pt idx="88">
                  <c:v>226</c:v>
                </c:pt>
                <c:pt idx="89">
                  <c:v>228</c:v>
                </c:pt>
                <c:pt idx="90">
                  <c:v>230</c:v>
                </c:pt>
                <c:pt idx="91">
                  <c:v>232</c:v>
                </c:pt>
                <c:pt idx="92">
                  <c:v>234</c:v>
                </c:pt>
                <c:pt idx="93">
                  <c:v>236</c:v>
                </c:pt>
                <c:pt idx="94">
                  <c:v>238</c:v>
                </c:pt>
                <c:pt idx="95">
                  <c:v>240</c:v>
                </c:pt>
                <c:pt idx="96">
                  <c:v>242</c:v>
                </c:pt>
                <c:pt idx="97">
                  <c:v>244</c:v>
                </c:pt>
                <c:pt idx="98">
                  <c:v>246</c:v>
                </c:pt>
                <c:pt idx="99">
                  <c:v>248</c:v>
                </c:pt>
                <c:pt idx="100">
                  <c:v>250</c:v>
                </c:pt>
                <c:pt idx="101">
                  <c:v>252</c:v>
                </c:pt>
                <c:pt idx="102">
                  <c:v>254</c:v>
                </c:pt>
                <c:pt idx="103">
                  <c:v>256</c:v>
                </c:pt>
                <c:pt idx="104">
                  <c:v>258</c:v>
                </c:pt>
                <c:pt idx="105">
                  <c:v>260</c:v>
                </c:pt>
                <c:pt idx="106">
                  <c:v>262</c:v>
                </c:pt>
                <c:pt idx="107">
                  <c:v>264</c:v>
                </c:pt>
                <c:pt idx="108">
                  <c:v>266</c:v>
                </c:pt>
                <c:pt idx="109">
                  <c:v>268</c:v>
                </c:pt>
                <c:pt idx="110">
                  <c:v>270</c:v>
                </c:pt>
                <c:pt idx="111">
                  <c:v>272</c:v>
                </c:pt>
                <c:pt idx="112">
                  <c:v>274</c:v>
                </c:pt>
                <c:pt idx="113">
                  <c:v>276</c:v>
                </c:pt>
                <c:pt idx="114">
                  <c:v>278</c:v>
                </c:pt>
                <c:pt idx="115">
                  <c:v>280</c:v>
                </c:pt>
                <c:pt idx="116">
                  <c:v>282</c:v>
                </c:pt>
                <c:pt idx="117">
                  <c:v>284</c:v>
                </c:pt>
                <c:pt idx="118">
                  <c:v>286</c:v>
                </c:pt>
                <c:pt idx="119">
                  <c:v>288</c:v>
                </c:pt>
                <c:pt idx="120">
                  <c:v>290</c:v>
                </c:pt>
                <c:pt idx="121">
                  <c:v>292</c:v>
                </c:pt>
                <c:pt idx="122">
                  <c:v>294</c:v>
                </c:pt>
                <c:pt idx="123">
                  <c:v>296</c:v>
                </c:pt>
                <c:pt idx="124">
                  <c:v>298</c:v>
                </c:pt>
                <c:pt idx="125">
                  <c:v>300</c:v>
                </c:pt>
                <c:pt idx="126">
                  <c:v>302</c:v>
                </c:pt>
                <c:pt idx="127">
                  <c:v>304</c:v>
                </c:pt>
                <c:pt idx="128">
                  <c:v>306</c:v>
                </c:pt>
                <c:pt idx="129">
                  <c:v>308</c:v>
                </c:pt>
                <c:pt idx="130">
                  <c:v>310</c:v>
                </c:pt>
                <c:pt idx="131">
                  <c:v>312</c:v>
                </c:pt>
                <c:pt idx="132">
                  <c:v>314</c:v>
                </c:pt>
                <c:pt idx="133">
                  <c:v>316</c:v>
                </c:pt>
                <c:pt idx="134">
                  <c:v>318</c:v>
                </c:pt>
                <c:pt idx="135">
                  <c:v>320</c:v>
                </c:pt>
                <c:pt idx="136">
                  <c:v>322</c:v>
                </c:pt>
                <c:pt idx="137">
                  <c:v>324</c:v>
                </c:pt>
                <c:pt idx="138">
                  <c:v>326</c:v>
                </c:pt>
                <c:pt idx="139">
                  <c:v>328</c:v>
                </c:pt>
                <c:pt idx="140">
                  <c:v>330</c:v>
                </c:pt>
                <c:pt idx="141">
                  <c:v>332</c:v>
                </c:pt>
                <c:pt idx="142">
                  <c:v>334</c:v>
                </c:pt>
                <c:pt idx="143">
                  <c:v>336</c:v>
                </c:pt>
                <c:pt idx="144">
                  <c:v>338</c:v>
                </c:pt>
                <c:pt idx="145">
                  <c:v>340</c:v>
                </c:pt>
                <c:pt idx="146">
                  <c:v>342</c:v>
                </c:pt>
                <c:pt idx="147">
                  <c:v>344</c:v>
                </c:pt>
                <c:pt idx="148">
                  <c:v>346</c:v>
                </c:pt>
                <c:pt idx="149">
                  <c:v>348</c:v>
                </c:pt>
                <c:pt idx="150">
                  <c:v>350</c:v>
                </c:pt>
                <c:pt idx="151">
                  <c:v>352</c:v>
                </c:pt>
                <c:pt idx="152">
                  <c:v>354</c:v>
                </c:pt>
                <c:pt idx="153">
                  <c:v>356</c:v>
                </c:pt>
                <c:pt idx="154">
                  <c:v>358</c:v>
                </c:pt>
                <c:pt idx="155">
                  <c:v>360</c:v>
                </c:pt>
                <c:pt idx="156">
                  <c:v>362</c:v>
                </c:pt>
                <c:pt idx="157">
                  <c:v>364</c:v>
                </c:pt>
                <c:pt idx="158">
                  <c:v>366</c:v>
                </c:pt>
                <c:pt idx="159">
                  <c:v>368</c:v>
                </c:pt>
                <c:pt idx="160">
                  <c:v>370</c:v>
                </c:pt>
                <c:pt idx="161">
                  <c:v>372</c:v>
                </c:pt>
                <c:pt idx="162">
                  <c:v>374</c:v>
                </c:pt>
                <c:pt idx="163">
                  <c:v>376</c:v>
                </c:pt>
                <c:pt idx="164">
                  <c:v>378</c:v>
                </c:pt>
                <c:pt idx="165">
                  <c:v>380</c:v>
                </c:pt>
                <c:pt idx="166">
                  <c:v>382</c:v>
                </c:pt>
                <c:pt idx="167">
                  <c:v>384</c:v>
                </c:pt>
                <c:pt idx="168">
                  <c:v>386</c:v>
                </c:pt>
                <c:pt idx="169">
                  <c:v>388</c:v>
                </c:pt>
                <c:pt idx="170">
                  <c:v>390</c:v>
                </c:pt>
                <c:pt idx="171">
                  <c:v>392</c:v>
                </c:pt>
                <c:pt idx="172">
                  <c:v>394</c:v>
                </c:pt>
                <c:pt idx="173">
                  <c:v>396</c:v>
                </c:pt>
                <c:pt idx="174">
                  <c:v>398</c:v>
                </c:pt>
                <c:pt idx="175">
                  <c:v>400</c:v>
                </c:pt>
                <c:pt idx="176">
                  <c:v>402</c:v>
                </c:pt>
                <c:pt idx="177">
                  <c:v>404</c:v>
                </c:pt>
                <c:pt idx="178">
                  <c:v>406</c:v>
                </c:pt>
                <c:pt idx="179">
                  <c:v>408</c:v>
                </c:pt>
                <c:pt idx="180">
                  <c:v>410</c:v>
                </c:pt>
                <c:pt idx="181">
                  <c:v>412</c:v>
                </c:pt>
                <c:pt idx="182">
                  <c:v>414</c:v>
                </c:pt>
                <c:pt idx="183">
                  <c:v>416</c:v>
                </c:pt>
                <c:pt idx="184">
                  <c:v>418</c:v>
                </c:pt>
                <c:pt idx="185">
                  <c:v>420</c:v>
                </c:pt>
                <c:pt idx="186">
                  <c:v>422</c:v>
                </c:pt>
                <c:pt idx="187">
                  <c:v>424</c:v>
                </c:pt>
                <c:pt idx="188">
                  <c:v>426</c:v>
                </c:pt>
                <c:pt idx="189">
                  <c:v>428</c:v>
                </c:pt>
                <c:pt idx="190">
                  <c:v>430</c:v>
                </c:pt>
                <c:pt idx="191">
                  <c:v>432</c:v>
                </c:pt>
                <c:pt idx="192">
                  <c:v>434</c:v>
                </c:pt>
                <c:pt idx="193">
                  <c:v>436</c:v>
                </c:pt>
                <c:pt idx="194">
                  <c:v>438</c:v>
                </c:pt>
                <c:pt idx="195">
                  <c:v>440</c:v>
                </c:pt>
                <c:pt idx="196">
                  <c:v>442</c:v>
                </c:pt>
                <c:pt idx="197">
                  <c:v>444</c:v>
                </c:pt>
                <c:pt idx="198">
                  <c:v>446</c:v>
                </c:pt>
                <c:pt idx="199">
                  <c:v>448</c:v>
                </c:pt>
                <c:pt idx="200">
                  <c:v>450</c:v>
                </c:pt>
              </c:numCache>
            </c:numRef>
          </c:xVal>
          <c:yVal>
            <c:numRef>
              <c:f>example!$I$259:$I$459</c:f>
              <c:numCache>
                <c:formatCode>General</c:formatCode>
                <c:ptCount val="201"/>
                <c:pt idx="0">
                  <c:v>3.363249551033466E-4</c:v>
                </c:pt>
                <c:pt idx="1">
                  <c:v>3.5947367720711321E-4</c:v>
                </c:pt>
                <c:pt idx="2">
                  <c:v>3.8391006306191892E-4</c:v>
                </c:pt>
                <c:pt idx="3">
                  <c:v>4.0968144826929843E-4</c:v>
                </c:pt>
                <c:pt idx="4">
                  <c:v>4.3683507346020727E-4</c:v>
                </c:pt>
                <c:pt idx="5">
                  <c:v>4.6541792265189416E-4</c:v>
                </c:pt>
                <c:pt idx="6">
                  <c:v>4.9547655188011855E-4</c:v>
                </c:pt>
                <c:pt idx="7">
                  <c:v>5.2705690830675373E-4</c:v>
                </c:pt>
                <c:pt idx="8">
                  <c:v>5.6020414007067253E-4</c:v>
                </c:pt>
                <c:pt idx="9">
                  <c:v>5.9496239722043362E-4</c:v>
                </c:pt>
                <c:pt idx="10">
                  <c:v>6.3137462414014774E-4</c:v>
                </c:pt>
                <c:pt idx="11">
                  <c:v>6.6948234395481363E-4</c:v>
                </c:pt>
                <c:pt idx="12">
                  <c:v>7.093254354777344E-4</c:v>
                </c:pt>
                <c:pt idx="13">
                  <c:v>7.509419033400991E-4</c:v>
                </c:pt>
                <c:pt idx="14">
                  <c:v>7.943676420207298E-4</c:v>
                </c:pt>
                <c:pt idx="15">
                  <c:v>8.3963619457200873E-4</c:v>
                </c:pt>
                <c:pt idx="16">
                  <c:v>8.8677850691534451E-4</c:v>
                </c:pt>
                <c:pt idx="17">
                  <c:v>9.3582267865579551E-4</c:v>
                </c:pt>
                <c:pt idx="18">
                  <c:v>9.8679371143984684E-4</c:v>
                </c:pt>
                <c:pt idx="19">
                  <c:v>1.0397132559523032E-3</c:v>
                </c:pt>
                <c:pt idx="20">
                  <c:v>1.0945993587170842E-3</c:v>
                </c:pt>
                <c:pt idx="21">
                  <c:v>1.1514662099317275E-3</c:v>
                </c:pt>
                <c:pt idx="22">
                  <c:v>1.2103238936259403E-3</c:v>
                </c:pt>
                <c:pt idx="23">
                  <c:v>1.2711781414898756E-3</c:v>
                </c:pt>
                <c:pt idx="24">
                  <c:v>1.3340300917673237E-3</c:v>
                </c:pt>
                <c:pt idx="25">
                  <c:v>1.3988760546519415E-3</c:v>
                </c:pt>
                <c:pt idx="26">
                  <c:v>1.4657072856604401E-3</c:v>
                </c:pt>
                <c:pt idx="27">
                  <c:v>1.5345097684846089E-3</c:v>
                </c:pt>
                <c:pt idx="28">
                  <c:v>1.6052640088436191E-3</c:v>
                </c:pt>
                <c:pt idx="29">
                  <c:v>1.6779448408686722E-3</c:v>
                </c:pt>
                <c:pt idx="30">
                  <c:v>1.7525212475531797E-3</c:v>
                </c:pt>
                <c:pt idx="31">
                  <c:v>1.8289561967929002E-3</c:v>
                </c:pt>
                <c:pt idx="32">
                  <c:v>1.9072064945213432E-3</c:v>
                </c:pt>
                <c:pt idx="33">
                  <c:v>1.9872226564160099E-3</c:v>
                </c:pt>
                <c:pt idx="34">
                  <c:v>2.068948799610359E-3</c:v>
                </c:pt>
                <c:pt idx="35">
                  <c:v>2.1523225557946507E-3</c:v>
                </c:pt>
                <c:pt idx="36">
                  <c:v>2.237275007025846E-3</c:v>
                </c:pt>
                <c:pt idx="37">
                  <c:v>2.3237306454925786E-3</c:v>
                </c:pt>
                <c:pt idx="38">
                  <c:v>2.4116073583959406E-3</c:v>
                </c:pt>
                <c:pt idx="39">
                  <c:v>2.5008164390105231E-3</c:v>
                </c:pt>
                <c:pt idx="40">
                  <c:v>2.5912626248832289E-3</c:v>
                </c:pt>
                <c:pt idx="41">
                  <c:v>2.6828441640100523E-3</c:v>
                </c:pt>
                <c:pt idx="42">
                  <c:v>2.7754529097038633E-3</c:v>
                </c:pt>
                <c:pt idx="43">
                  <c:v>2.8689744447297225E-3</c:v>
                </c:pt>
                <c:pt idx="44">
                  <c:v>2.9632882351391158E-3</c:v>
                </c:pt>
                <c:pt idx="45">
                  <c:v>3.0582678140813994E-3</c:v>
                </c:pt>
                <c:pt idx="46">
                  <c:v>3.1537809957105961E-3</c:v>
                </c:pt>
                <c:pt idx="47">
                  <c:v>3.2496901191393724E-3</c:v>
                </c:pt>
                <c:pt idx="48">
                  <c:v>3.345852322220534E-3</c:v>
                </c:pt>
                <c:pt idx="49">
                  <c:v>3.4421198447608689E-3</c:v>
                </c:pt>
                <c:pt idx="50">
                  <c:v>3.5383403605936509E-3</c:v>
                </c:pt>
                <c:pt idx="51">
                  <c:v>3.6343573377559655E-3</c:v>
                </c:pt>
                <c:pt idx="52">
                  <c:v>3.7300104258363347E-3</c:v>
                </c:pt>
                <c:pt idx="53">
                  <c:v>3.8251358693783045E-3</c:v>
                </c:pt>
                <c:pt idx="54">
                  <c:v>3.9195669460479797E-3</c:v>
                </c:pt>
                <c:pt idx="55">
                  <c:v>4.0131344280993622E-3</c:v>
                </c:pt>
                <c:pt idx="56">
                  <c:v>4.1056670655020182E-3</c:v>
                </c:pt>
                <c:pt idx="57">
                  <c:v>4.1969920889325567E-3</c:v>
                </c:pt>
                <c:pt idx="58">
                  <c:v>4.2869357306758579E-3</c:v>
                </c:pt>
                <c:pt idx="59">
                  <c:v>4.375323761335358E-3</c:v>
                </c:pt>
                <c:pt idx="60">
                  <c:v>4.4619820401151132E-3</c:v>
                </c:pt>
                <c:pt idx="61">
                  <c:v>4.5467370763112745E-3</c:v>
                </c:pt>
                <c:pt idx="62">
                  <c:v>4.6294165995378351E-3</c:v>
                </c:pt>
                <c:pt idx="63">
                  <c:v>4.70985013611249E-3</c:v>
                </c:pt>
                <c:pt idx="64">
                  <c:v>4.7878695889438687E-3</c:v>
                </c:pt>
                <c:pt idx="65">
                  <c:v>4.8633098181923651E-3</c:v>
                </c:pt>
                <c:pt idx="66">
                  <c:v>4.9360092199239539E-3</c:v>
                </c:pt>
                <c:pt idx="67">
                  <c:v>5.0058102999404833E-3</c:v>
                </c:pt>
                <c:pt idx="68">
                  <c:v>5.0725602399515181E-3</c:v>
                </c:pt>
                <c:pt idx="69">
                  <c:v>5.1361114532522071E-3</c:v>
                </c:pt>
                <c:pt idx="70">
                  <c:v>5.1963221270892928E-3</c:v>
                </c:pt>
                <c:pt idx="71">
                  <c:v>5.2530567489332408E-3</c:v>
                </c:pt>
                <c:pt idx="72">
                  <c:v>5.3061866139286554E-3</c:v>
                </c:pt>
                <c:pt idx="73">
                  <c:v>5.3555903108674857E-3</c:v>
                </c:pt>
                <c:pt idx="74">
                  <c:v>5.4011541841196093E-3</c:v>
                </c:pt>
                <c:pt idx="75">
                  <c:v>5.4427727690629889E-3</c:v>
                </c:pt>
                <c:pt idx="76">
                  <c:v>5.4803491986798701E-3</c:v>
                </c:pt>
                <c:pt idx="77">
                  <c:v>5.5137955791258837E-3</c:v>
                </c:pt>
                <c:pt idx="78">
                  <c:v>5.5430333322345378E-3</c:v>
                </c:pt>
                <c:pt idx="79">
                  <c:v>5.5679935030893465E-3</c:v>
                </c:pt>
                <c:pt idx="80">
                  <c:v>5.588617030978741E-3</c:v>
                </c:pt>
                <c:pt idx="81">
                  <c:v>5.6048549822436487E-3</c:v>
                </c:pt>
                <c:pt idx="82">
                  <c:v>5.6166687437329207E-3</c:v>
                </c:pt>
                <c:pt idx="83">
                  <c:v>5.6240301757961601E-3</c:v>
                </c:pt>
                <c:pt idx="84">
                  <c:v>5.6269217239655134E-3</c:v>
                </c:pt>
                <c:pt idx="85">
                  <c:v>5.6253364887060633E-3</c:v>
                </c:pt>
                <c:pt idx="86">
                  <c:v>5.6192782528468902E-3</c:v>
                </c:pt>
                <c:pt idx="87">
                  <c:v>5.6087614665402E-3</c:v>
                </c:pt>
                <c:pt idx="88">
                  <c:v>5.5938111898321853E-3</c:v>
                </c:pt>
                <c:pt idx="89">
                  <c:v>5.5744629931650958E-3</c:v>
                </c:pt>
                <c:pt idx="90">
                  <c:v>5.5507628163634177E-3</c:v>
                </c:pt>
                <c:pt idx="91">
                  <c:v>5.5227667868866064E-3</c:v>
                </c:pt>
                <c:pt idx="92">
                  <c:v>5.4905409983547239E-3</c:v>
                </c:pt>
                <c:pt idx="93">
                  <c:v>5.4541612505701331E-3</c:v>
                </c:pt>
                <c:pt idx="94">
                  <c:v>5.4137127524664531E-3</c:v>
                </c:pt>
                <c:pt idx="95">
                  <c:v>5.3692897896139872E-3</c:v>
                </c:pt>
                <c:pt idx="96">
                  <c:v>5.3209953580972795E-3</c:v>
                </c:pt>
                <c:pt idx="97">
                  <c:v>5.2689407667541929E-3</c:v>
                </c:pt>
                <c:pt idx="98">
                  <c:v>5.2132452099257721E-3</c:v>
                </c:pt>
                <c:pt idx="99">
                  <c:v>5.1540353130110402E-3</c:v>
                </c:pt>
                <c:pt idx="100">
                  <c:v>5.091444653250011E-3</c:v>
                </c:pt>
                <c:pt idx="101">
                  <c:v>5.02561325827066E-3</c:v>
                </c:pt>
                <c:pt idx="102">
                  <c:v>4.9566870850309124E-3</c:v>
                </c:pt>
                <c:pt idx="103">
                  <c:v>4.8848174818642157E-3</c:v>
                </c:pt>
                <c:pt idx="104">
                  <c:v>4.8101606363967963E-3</c:v>
                </c:pt>
                <c:pt idx="105">
                  <c:v>4.7328770121459144E-3</c:v>
                </c:pt>
                <c:pt idx="106">
                  <c:v>4.6531307766313704E-3</c:v>
                </c:pt>
                <c:pt idx="107">
                  <c:v>4.5710892238372269E-3</c:v>
                </c:pt>
                <c:pt idx="108">
                  <c:v>4.4869221938474667E-3</c:v>
                </c:pt>
                <c:pt idx="109">
                  <c:v>4.4008014924484338E-3</c:v>
                </c:pt>
                <c:pt idx="110">
                  <c:v>4.31290031344299E-3</c:v>
                </c:pt>
                <c:pt idx="111">
                  <c:v>4.2233926663568641E-3</c:v>
                </c:pt>
                <c:pt idx="112">
                  <c:v>4.1324528121376505E-3</c:v>
                </c:pt>
                <c:pt idx="113">
                  <c:v>4.0402547093518742E-3</c:v>
                </c:pt>
                <c:pt idx="114">
                  <c:v>3.9469714732768002E-3</c:v>
                </c:pt>
                <c:pt idx="115">
                  <c:v>3.8527748501619645E-3</c:v>
                </c:pt>
                <c:pt idx="116">
                  <c:v>3.7578347088021015E-3</c:v>
                </c:pt>
                <c:pt idx="117">
                  <c:v>3.6623185514192791E-3</c:v>
                </c:pt>
                <c:pt idx="118">
                  <c:v>3.5663910456990226E-3</c:v>
                </c:pt>
                <c:pt idx="119">
                  <c:v>3.4702135796641563E-3</c:v>
                </c:pt>
                <c:pt idx="120">
                  <c:v>3.3739438409025129E-3</c:v>
                </c:pt>
                <c:pt idx="121">
                  <c:v>3.2777354214917533E-3</c:v>
                </c:pt>
                <c:pt idx="122">
                  <c:v>3.1817374497877869E-3</c:v>
                </c:pt>
                <c:pt idx="123">
                  <c:v>3.0860942500639177E-3</c:v>
                </c:pt>
                <c:pt idx="124">
                  <c:v>2.9909450308073199E-3</c:v>
                </c:pt>
                <c:pt idx="125">
                  <c:v>2.8964236022989624E-3</c:v>
                </c:pt>
                <c:pt idx="126">
                  <c:v>2.8026581239240268E-3</c:v>
                </c:pt>
                <c:pt idx="127">
                  <c:v>2.7097708814833059E-3</c:v>
                </c:pt>
                <c:pt idx="128">
                  <c:v>2.617878094603337E-3</c:v>
                </c:pt>
                <c:pt idx="129">
                  <c:v>2.5270897541750719E-3</c:v>
                </c:pt>
                <c:pt idx="130">
                  <c:v>2.4375094895888257E-3</c:v>
                </c:pt>
                <c:pt idx="131">
                  <c:v>2.3492344653780347E-3</c:v>
                </c:pt>
                <c:pt idx="132">
                  <c:v>2.2623553067367772E-3</c:v>
                </c:pt>
                <c:pt idx="133">
                  <c:v>2.1769560532369303E-3</c:v>
                </c:pt>
                <c:pt idx="134">
                  <c:v>2.093114139940878E-3</c:v>
                </c:pt>
                <c:pt idx="135">
                  <c:v>2.0109004049854531E-3</c:v>
                </c:pt>
                <c:pt idx="136">
                  <c:v>1.9303791226027705E-3</c:v>
                </c:pt>
                <c:pt idx="137">
                  <c:v>1.8516080604442115E-3</c:v>
                </c:pt>
                <c:pt idx="138">
                  <c:v>1.7746385599852689E-3</c:v>
                </c:pt>
                <c:pt idx="139">
                  <c:v>1.6995156387115695E-3</c:v>
                </c:pt>
                <c:pt idx="140">
                  <c:v>1.6262781127201473E-3</c:v>
                </c:pt>
                <c:pt idx="141">
                  <c:v>1.5549587383150104E-3</c:v>
                </c:pt>
                <c:pt idx="142">
                  <c:v>1.4855843711321841E-3</c:v>
                </c:pt>
                <c:pt idx="143">
                  <c:v>1.4181761412964708E-3</c:v>
                </c:pt>
                <c:pt idx="144">
                  <c:v>1.3527496430900123E-3</c:v>
                </c:pt>
                <c:pt idx="145">
                  <c:v>1.2893151376009693E-3</c:v>
                </c:pt>
                <c:pt idx="146">
                  <c:v>1.22787776681893E-3</c:v>
                </c:pt>
                <c:pt idx="147">
                  <c:v>1.1684377776515571E-3</c:v>
                </c:pt>
                <c:pt idx="148">
                  <c:v>1.110990754353986E-3</c:v>
                </c:pt>
                <c:pt idx="149">
                  <c:v>1.0555278578880699E-3</c:v>
                </c:pt>
                <c:pt idx="150">
                  <c:v>1.0020360707621173E-3</c:v>
                </c:pt>
                <c:pt idx="151">
                  <c:v>9.5049844594271063E-4</c:v>
                </c:pt>
                <c:pt idx="152">
                  <c:v>9.0089435847783526E-4</c:v>
                </c:pt>
                <c:pt idx="153">
                  <c:v>8.5319975852426511E-4</c:v>
                </c:pt>
                <c:pt idx="154">
                  <c:v>8.0738742453123765E-4</c:v>
                </c:pt>
                <c:pt idx="155">
                  <c:v>7.6342721539623319E-4</c:v>
                </c:pt>
                <c:pt idx="156">
                  <c:v>7.2128632047645485E-4</c:v>
                </c:pt>
                <c:pt idx="157">
                  <c:v>6.8092950641072524E-4</c:v>
                </c:pt>
                <c:pt idx="158">
                  <c:v>6.423193597802642E-4</c:v>
                </c:pt>
                <c:pt idx="159">
                  <c:v>6.0541652471257895E-4</c:v>
                </c:pt>
                <c:pt idx="160">
                  <c:v>5.7017993460979145E-4</c:v>
                </c:pt>
                <c:pt idx="161">
                  <c:v>5.3656703726061739E-4</c:v>
                </c:pt>
                <c:pt idx="162">
                  <c:v>5.0453401267319513E-4</c:v>
                </c:pt>
                <c:pt idx="163">
                  <c:v>4.7403598304363704E-4</c:v>
                </c:pt>
                <c:pt idx="164">
                  <c:v>4.4502721435187243E-4</c:v>
                </c:pt>
                <c:pt idx="165">
                  <c:v>4.1746130915172423E-4</c:v>
                </c:pt>
                <c:pt idx="166">
                  <c:v>3.9129139019565789E-4</c:v>
                </c:pt>
                <c:pt idx="167">
                  <c:v>3.6647027460596512E-4</c:v>
                </c:pt>
                <c:pt idx="168">
                  <c:v>3.4295063837282326E-4</c:v>
                </c:pt>
                <c:pt idx="169">
                  <c:v>3.2068517102551555E-4</c:v>
                </c:pt>
                <c:pt idx="170">
                  <c:v>2.9962672038569857E-4</c:v>
                </c:pt>
                <c:pt idx="171">
                  <c:v>2.7972842737085331E-4</c:v>
                </c:pt>
                <c:pt idx="172">
                  <c:v>2.6094385087165636E-4</c:v>
                </c:pt>
                <c:pt idx="173">
                  <c:v>2.4322708277888229E-4</c:v>
                </c:pt>
                <c:pt idx="174">
                  <c:v>2.2653285328344484E-4</c:v>
                </c:pt>
                <c:pt idx="175">
                  <c:v>2.1081662661722678E-4</c:v>
                </c:pt>
                <c:pt idx="176">
                  <c:v>1.9603468744242537E-4</c:v>
                </c:pt>
                <c:pt idx="177">
                  <c:v>1.8214421813319428E-4</c:v>
                </c:pt>
                <c:pt idx="178">
                  <c:v>1.6910336722547785E-4</c:v>
                </c:pt>
                <c:pt idx="179">
                  <c:v>1.5687130933909825E-4</c:v>
                </c:pt>
                <c:pt idx="180">
                  <c:v>1.4540829690051164E-4</c:v>
                </c:pt>
                <c:pt idx="181">
                  <c:v>1.3467570401523666E-4</c:v>
                </c:pt>
                <c:pt idx="182">
                  <c:v>1.2463606285596408E-4</c:v>
                </c:pt>
                <c:pt idx="183">
                  <c:v>1.1525309294586116E-4</c:v>
                </c:pt>
                <c:pt idx="184">
                  <c:v>1.0649172372680323E-4</c:v>
                </c:pt>
                <c:pt idx="185">
                  <c:v>9.8318110809326033E-5</c:v>
                </c:pt>
                <c:pt idx="186">
                  <c:v>9.0699646305211952E-5</c:v>
                </c:pt>
                <c:pt idx="187">
                  <c:v>8.3604963644971688E-5</c:v>
                </c:pt>
                <c:pt idx="188">
                  <c:v>7.7003937281274737E-5</c:v>
                </c:pt>
                <c:pt idx="189">
                  <c:v>7.0867677675815702E-5</c:v>
                </c:pt>
                <c:pt idx="190">
                  <c:v>6.5168521961377383E-5</c:v>
                </c:pt>
                <c:pt idx="191">
                  <c:v>5.9880020663193964E-5</c:v>
                </c:pt>
                <c:pt idx="192">
                  <c:v>5.4976920854303356E-5</c:v>
                </c:pt>
                <c:pt idx="193">
                  <c:v>5.0435146108643766E-5</c:v>
                </c:pt>
                <c:pt idx="194">
                  <c:v>4.6231773603358705E-5</c:v>
                </c:pt>
                <c:pt idx="195">
                  <c:v>4.2345008708353681E-5</c:v>
                </c:pt>
                <c:pt idx="196">
                  <c:v>3.8754157386750586E-5</c:v>
                </c:pt>
                <c:pt idx="197">
                  <c:v>3.5439596714717525E-5</c:v>
                </c:pt>
                <c:pt idx="198">
                  <c:v>3.2382743813358239E-5</c:v>
                </c:pt>
                <c:pt idx="199">
                  <c:v>2.956602346910535E-5</c:v>
                </c:pt>
                <c:pt idx="200">
                  <c:v>2.6972834702509567E-5</c:v>
                </c:pt>
              </c:numCache>
            </c:numRef>
          </c:yVal>
          <c:smooth val="1"/>
        </c:ser>
        <c:axId val="192905984"/>
        <c:axId val="192907520"/>
      </c:scatterChart>
      <c:valAx>
        <c:axId val="192905984"/>
        <c:scaling>
          <c:orientation val="minMax"/>
          <c:max val="450"/>
          <c:min val="50"/>
        </c:scaling>
        <c:axPos val="b"/>
        <c:numFmt formatCode="General" sourceLinked="1"/>
        <c:tickLblPos val="nextTo"/>
        <c:crossAx val="192907520"/>
        <c:crosses val="autoZero"/>
        <c:crossBetween val="midCat"/>
      </c:valAx>
      <c:valAx>
        <c:axId val="192907520"/>
        <c:scaling>
          <c:orientation val="minMax"/>
          <c:min val="0"/>
        </c:scaling>
        <c:axPos val="l"/>
        <c:majorGridlines/>
        <c:numFmt formatCode="General" sourceLinked="1"/>
        <c:tickLblPos val="nextTo"/>
        <c:crossAx val="192905984"/>
        <c:crosses val="autoZero"/>
        <c:crossBetween val="midCat"/>
      </c:valAx>
    </c:plotArea>
    <c:plotVisOnly val="1"/>
  </c:chart>
  <c:printSettings>
    <c:headerFooter/>
    <c:pageMargins b="0.75000000000000033" l="0.70000000000000029" r="0.70000000000000029" t="0.75000000000000033" header="0.30000000000000016" footer="0.30000000000000016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123824</xdr:colOff>
      <xdr:row>1</xdr:row>
      <xdr:rowOff>180975</xdr:rowOff>
    </xdr:from>
    <xdr:to>
      <xdr:col>9</xdr:col>
      <xdr:colOff>419099</xdr:colOff>
      <xdr:row>12</xdr:row>
      <xdr:rowOff>66675</xdr:rowOff>
    </xdr:to>
    <xdr:graphicFrame macro="">
      <xdr:nvGraphicFramePr>
        <xdr:cNvPr id="2" name="Diagra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128</xdr:row>
      <xdr:rowOff>76200</xdr:rowOff>
    </xdr:from>
    <xdr:to>
      <xdr:col>8</xdr:col>
      <xdr:colOff>161925</xdr:colOff>
      <xdr:row>140</xdr:row>
      <xdr:rowOff>142875</xdr:rowOff>
    </xdr:to>
    <xdr:graphicFrame macro="">
      <xdr:nvGraphicFramePr>
        <xdr:cNvPr id="3" name="Diagram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142875</xdr:colOff>
      <xdr:row>32</xdr:row>
      <xdr:rowOff>180975</xdr:rowOff>
    </xdr:from>
    <xdr:to>
      <xdr:col>8</xdr:col>
      <xdr:colOff>466725</xdr:colOff>
      <xdr:row>43</xdr:row>
      <xdr:rowOff>76200</xdr:rowOff>
    </xdr:to>
    <xdr:graphicFrame macro="">
      <xdr:nvGraphicFramePr>
        <xdr:cNvPr id="4" name="Diagram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333375</xdr:colOff>
      <xdr:row>59</xdr:row>
      <xdr:rowOff>128777</xdr:rowOff>
    </xdr:from>
    <xdr:to>
      <xdr:col>8</xdr:col>
      <xdr:colOff>381000</xdr:colOff>
      <xdr:row>77</xdr:row>
      <xdr:rowOff>123824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333375" y="11368277"/>
          <a:ext cx="4505325" cy="3424047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0</xdr:col>
      <xdr:colOff>219075</xdr:colOff>
      <xdr:row>156</xdr:row>
      <xdr:rowOff>161924</xdr:rowOff>
    </xdr:from>
    <xdr:to>
      <xdr:col>9</xdr:col>
      <xdr:colOff>447675</xdr:colOff>
      <xdr:row>174</xdr:row>
      <xdr:rowOff>28575</xdr:rowOff>
    </xdr:to>
    <xdr:graphicFrame macro="">
      <xdr:nvGraphicFramePr>
        <xdr:cNvPr id="8" name="Diagram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257175</xdr:colOff>
      <xdr:row>180</xdr:row>
      <xdr:rowOff>152400</xdr:rowOff>
    </xdr:from>
    <xdr:to>
      <xdr:col>9</xdr:col>
      <xdr:colOff>352425</xdr:colOff>
      <xdr:row>194</xdr:row>
      <xdr:rowOff>104774</xdr:rowOff>
    </xdr:to>
    <xdr:graphicFrame macro="">
      <xdr:nvGraphicFramePr>
        <xdr:cNvPr id="9" name="Diagram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459"/>
  <sheetViews>
    <sheetView tabSelected="1" zoomScaleNormal="100" workbookViewId="0">
      <selection activeCell="P21" sqref="P21"/>
    </sheetView>
  </sheetViews>
  <sheetFormatPr defaultRowHeight="15"/>
  <cols>
    <col min="1" max="1" width="8.42578125" customWidth="1"/>
    <col min="2" max="2" width="8.28515625" customWidth="1"/>
    <col min="4" max="4" width="7.7109375" customWidth="1"/>
    <col min="5" max="5" width="8.140625" customWidth="1"/>
    <col min="6" max="6" width="7.85546875" customWidth="1"/>
    <col min="7" max="7" width="9.28515625" customWidth="1"/>
    <col min="8" max="8" width="8" customWidth="1"/>
    <col min="9" max="9" width="9.28515625" customWidth="1"/>
    <col min="10" max="10" width="10.7109375" customWidth="1"/>
    <col min="15" max="15" width="11" bestFit="1" customWidth="1"/>
  </cols>
  <sheetData>
    <row r="1" spans="1:13">
      <c r="A1" t="s">
        <v>33</v>
      </c>
    </row>
    <row r="3" spans="1:13">
      <c r="A3" s="1" t="s">
        <v>39</v>
      </c>
      <c r="B3" s="1" t="s">
        <v>40</v>
      </c>
    </row>
    <row r="4" spans="1:13">
      <c r="A4" s="1">
        <v>100</v>
      </c>
      <c r="B4" s="1">
        <v>5.1999999999999998E-2</v>
      </c>
      <c r="L4" s="4"/>
      <c r="M4" s="4"/>
    </row>
    <row r="5" spans="1:13">
      <c r="A5" s="1">
        <v>600</v>
      </c>
      <c r="B5" s="1">
        <v>1.9E-2</v>
      </c>
      <c r="L5" s="4"/>
      <c r="M5" s="4"/>
    </row>
    <row r="6" spans="1:13">
      <c r="A6" s="1">
        <v>1200</v>
      </c>
      <c r="B6" s="1">
        <v>0.01</v>
      </c>
      <c r="L6" s="4"/>
      <c r="M6" s="4"/>
    </row>
    <row r="7" spans="1:13">
      <c r="A7" s="1">
        <v>2000</v>
      </c>
      <c r="B7" s="1">
        <v>7.0000000000000001E-3</v>
      </c>
      <c r="L7" s="4"/>
      <c r="M7" s="4"/>
    </row>
    <row r="8" spans="1:13">
      <c r="L8" s="4"/>
      <c r="M8" s="4"/>
    </row>
    <row r="9" spans="1:13">
      <c r="A9" t="s">
        <v>44</v>
      </c>
      <c r="L9" s="4"/>
      <c r="M9" s="4"/>
    </row>
    <row r="10" spans="1:13">
      <c r="A10" t="s">
        <v>37</v>
      </c>
      <c r="L10" s="4"/>
      <c r="M10" s="4"/>
    </row>
    <row r="11" spans="1:13">
      <c r="A11" t="s">
        <v>38</v>
      </c>
    </row>
    <row r="15" spans="1:13">
      <c r="A15" t="s">
        <v>35</v>
      </c>
      <c r="E15" s="12" t="s">
        <v>36</v>
      </c>
      <c r="F15" s="12"/>
    </row>
    <row r="16" spans="1:13">
      <c r="A16" t="s">
        <v>41</v>
      </c>
    </row>
    <row r="17" spans="1:14">
      <c r="A17" t="s">
        <v>45</v>
      </c>
    </row>
    <row r="21" spans="1:14" s="13" customFormat="1">
      <c r="A21" s="13" t="s">
        <v>34</v>
      </c>
      <c r="F21" s="16"/>
      <c r="N21" s="17"/>
    </row>
    <row r="22" spans="1:14" s="13" customFormat="1"/>
    <row r="23" spans="1:14" s="13" customFormat="1">
      <c r="A23" s="18" t="s">
        <v>9</v>
      </c>
      <c r="B23" s="18" t="s">
        <v>10</v>
      </c>
      <c r="C23" s="18" t="s">
        <v>11</v>
      </c>
      <c r="D23" s="18" t="s">
        <v>12</v>
      </c>
      <c r="E23" s="18"/>
      <c r="F23" s="18" t="s">
        <v>0</v>
      </c>
      <c r="G23" s="18" t="s">
        <v>1</v>
      </c>
      <c r="H23" s="13" t="s">
        <v>22</v>
      </c>
      <c r="I23" s="13" t="s">
        <v>23</v>
      </c>
    </row>
    <row r="24" spans="1:14" s="13" customFormat="1">
      <c r="A24" s="18">
        <f>B114</f>
        <v>100</v>
      </c>
      <c r="B24" s="18">
        <f>C114</f>
        <v>5.1999999999999998E-2</v>
      </c>
      <c r="C24" s="18">
        <f>B115</f>
        <v>600</v>
      </c>
      <c r="D24" s="18">
        <f>C115</f>
        <v>1.9E-2</v>
      </c>
      <c r="E24" s="18"/>
      <c r="F24" s="19">
        <f t="shared" ref="F24:F29" si="0">B24*D24*(C24-A24)/(B24-D24)</f>
        <v>14.969696969696969</v>
      </c>
      <c r="G24" s="19">
        <f t="shared" ref="G24:G29" si="1">(D24*C24-B24*A24)/(B24-D24)</f>
        <v>187.87878787878788</v>
      </c>
      <c r="H24" s="13">
        <f t="shared" ref="H24:H29" si="2">(F24-$F$31)^2</f>
        <v>2.7194849621991094E-2</v>
      </c>
      <c r="I24" s="13">
        <f t="shared" ref="I24:I29" si="3">(G24-$G$31)^2</f>
        <v>3763.1349628583821</v>
      </c>
    </row>
    <row r="25" spans="1:14" s="13" customFormat="1">
      <c r="A25" s="18">
        <f>B114</f>
        <v>100</v>
      </c>
      <c r="B25" s="18">
        <f>C114</f>
        <v>5.1999999999999998E-2</v>
      </c>
      <c r="C25" s="18">
        <f>B116</f>
        <v>1200</v>
      </c>
      <c r="D25" s="18">
        <f>C116</f>
        <v>0.01</v>
      </c>
      <c r="E25" s="18"/>
      <c r="F25" s="19">
        <f t="shared" si="0"/>
        <v>13.619047619047619</v>
      </c>
      <c r="G25" s="19">
        <f t="shared" si="1"/>
        <v>161.90476190476193</v>
      </c>
      <c r="H25" s="13">
        <f t="shared" si="2"/>
        <v>2.2969159318106129</v>
      </c>
      <c r="I25" s="13">
        <f t="shared" si="3"/>
        <v>7624.5068761783414</v>
      </c>
    </row>
    <row r="26" spans="1:14" s="13" customFormat="1">
      <c r="A26" s="18">
        <f>B114</f>
        <v>100</v>
      </c>
      <c r="B26" s="18">
        <f>C114</f>
        <v>5.1999999999999998E-2</v>
      </c>
      <c r="C26" s="18">
        <f>B117</f>
        <v>2000</v>
      </c>
      <c r="D26" s="18">
        <f>C117</f>
        <v>7.0000000000000001E-3</v>
      </c>
      <c r="E26" s="18"/>
      <c r="F26" s="19">
        <f t="shared" si="0"/>
        <v>15.36888888888889</v>
      </c>
      <c r="G26" s="19">
        <f t="shared" si="1"/>
        <v>195.55555555555557</v>
      </c>
      <c r="H26" s="13">
        <f t="shared" si="2"/>
        <v>5.4888669008738095E-2</v>
      </c>
      <c r="I26" s="13">
        <f t="shared" si="3"/>
        <v>2880.2143668064718</v>
      </c>
    </row>
    <row r="27" spans="1:14" s="13" customFormat="1">
      <c r="A27" s="18">
        <f>B115</f>
        <v>600</v>
      </c>
      <c r="B27" s="18">
        <f>C115</f>
        <v>1.9E-2</v>
      </c>
      <c r="C27" s="18">
        <f>B116</f>
        <v>1200</v>
      </c>
      <c r="D27" s="18">
        <f>C116</f>
        <v>0.01</v>
      </c>
      <c r="E27" s="18"/>
      <c r="F27" s="19">
        <f t="shared" si="0"/>
        <v>12.666666666666668</v>
      </c>
      <c r="G27" s="19">
        <f t="shared" si="1"/>
        <v>66.666666666666629</v>
      </c>
      <c r="H27" s="13">
        <f t="shared" si="2"/>
        <v>6.0907224779981082</v>
      </c>
      <c r="I27" s="13">
        <f t="shared" si="3"/>
        <v>33326.882102363103</v>
      </c>
    </row>
    <row r="28" spans="1:14" s="13" customFormat="1">
      <c r="A28" s="18">
        <f>B115</f>
        <v>600</v>
      </c>
      <c r="B28" s="18">
        <f>C115</f>
        <v>1.9E-2</v>
      </c>
      <c r="C28" s="18">
        <f>B117</f>
        <v>2000</v>
      </c>
      <c r="D28" s="18">
        <f>C117</f>
        <v>7.0000000000000001E-3</v>
      </c>
      <c r="E28" s="18"/>
      <c r="F28" s="19">
        <f t="shared" si="0"/>
        <v>15.516666666666667</v>
      </c>
      <c r="G28" s="19">
        <f t="shared" si="1"/>
        <v>216.66666666666663</v>
      </c>
      <c r="H28" s="13">
        <f t="shared" si="2"/>
        <v>0.14597067424629848</v>
      </c>
      <c r="I28" s="13">
        <f t="shared" si="3"/>
        <v>1059.9268354078354</v>
      </c>
    </row>
    <row r="29" spans="1:14" s="13" customFormat="1">
      <c r="A29" s="18">
        <f>B116</f>
        <v>1200</v>
      </c>
      <c r="B29" s="18">
        <f>C116</f>
        <v>0.01</v>
      </c>
      <c r="C29" s="18">
        <f>B117</f>
        <v>2000</v>
      </c>
      <c r="D29" s="18">
        <f>C117</f>
        <v>7.0000000000000001E-3</v>
      </c>
      <c r="E29" s="18"/>
      <c r="F29" s="19">
        <f t="shared" si="0"/>
        <v>18.666666666666668</v>
      </c>
      <c r="G29" s="19">
        <f t="shared" si="1"/>
        <v>666.66666666666663</v>
      </c>
      <c r="H29" s="13">
        <f t="shared" si="2"/>
        <v>12.47545552273114</v>
      </c>
      <c r="I29" s="13">
        <f t="shared" si="3"/>
        <v>174259.06103454207</v>
      </c>
    </row>
    <row r="30" spans="1:14" s="13" customFormat="1">
      <c r="A30" s="18"/>
      <c r="B30" s="18"/>
      <c r="C30" s="18"/>
      <c r="D30" s="18"/>
      <c r="E30" s="18"/>
      <c r="F30" s="18"/>
      <c r="G30" s="18"/>
      <c r="H30" s="13">
        <f>SUM(H24:H29)</f>
        <v>21.09114812541689</v>
      </c>
      <c r="I30" s="13">
        <f>SUM(I24:I29)</f>
        <v>222913.72617815621</v>
      </c>
    </row>
    <row r="31" spans="1:14" s="13" customFormat="1">
      <c r="A31" s="18"/>
      <c r="B31" s="18"/>
      <c r="C31" s="18"/>
      <c r="D31" s="18"/>
      <c r="E31" s="18" t="s">
        <v>13</v>
      </c>
      <c r="F31" s="20">
        <f>AVERAGE(F24:F29)</f>
        <v>15.134605579605582</v>
      </c>
      <c r="G31" s="21">
        <f>AVERAGE(G24:G29)</f>
        <v>249.22318422318418</v>
      </c>
      <c r="H31" s="14">
        <f>SQRT(H30/6/5)</f>
        <v>0.83847377469258366</v>
      </c>
      <c r="I31" s="15">
        <f>SQRT(I30/6/5)</f>
        <v>86.200101735855696</v>
      </c>
    </row>
    <row r="32" spans="1:14" s="13" customFormat="1">
      <c r="A32" s="22"/>
      <c r="B32" s="22"/>
      <c r="C32" s="22"/>
      <c r="D32" s="22"/>
      <c r="E32" s="22"/>
      <c r="F32" s="23"/>
      <c r="G32" s="23"/>
      <c r="H32" s="24">
        <f>H31/F31</f>
        <v>5.5401098514417636E-2</v>
      </c>
      <c r="I32" s="24">
        <f>I31/G31</f>
        <v>0.34587513198074638</v>
      </c>
    </row>
    <row r="33" spans="1:1" s="13" customFormat="1"/>
    <row r="34" spans="1:1" s="13" customFormat="1"/>
    <row r="35" spans="1:1" s="13" customFormat="1"/>
    <row r="36" spans="1:1" s="13" customFormat="1"/>
    <row r="37" spans="1:1" s="13" customFormat="1"/>
    <row r="38" spans="1:1" s="13" customFormat="1"/>
    <row r="39" spans="1:1" s="13" customFormat="1"/>
    <row r="40" spans="1:1" s="13" customFormat="1"/>
    <row r="41" spans="1:1" s="13" customFormat="1"/>
    <row r="42" spans="1:1" s="13" customFormat="1"/>
    <row r="43" spans="1:1" s="13" customFormat="1"/>
    <row r="44" spans="1:1" s="13" customFormat="1"/>
    <row r="45" spans="1:1" s="13" customFormat="1"/>
    <row r="46" spans="1:1" s="13" customFormat="1"/>
    <row r="47" spans="1:1" s="13" customFormat="1">
      <c r="A47" s="13" t="s">
        <v>46</v>
      </c>
    </row>
    <row r="48" spans="1:1" s="13" customFormat="1">
      <c r="A48" s="13" t="s">
        <v>42</v>
      </c>
    </row>
    <row r="49" spans="1:1" s="13" customFormat="1">
      <c r="A49" s="13" t="s">
        <v>43</v>
      </c>
    </row>
    <row r="52" spans="1:1">
      <c r="A52" t="s">
        <v>26</v>
      </c>
    </row>
    <row r="54" spans="1:1">
      <c r="A54" t="s">
        <v>52</v>
      </c>
    </row>
    <row r="55" spans="1:1">
      <c r="A55" t="s">
        <v>53</v>
      </c>
    </row>
    <row r="56" spans="1:1">
      <c r="A56" t="s">
        <v>54</v>
      </c>
    </row>
    <row r="57" spans="1:1">
      <c r="A57" t="s">
        <v>55</v>
      </c>
    </row>
    <row r="58" spans="1:1">
      <c r="A58" t="s">
        <v>56</v>
      </c>
    </row>
    <row r="84" spans="1:8">
      <c r="A84" t="s">
        <v>27</v>
      </c>
    </row>
    <row r="85" spans="1:8">
      <c r="A85" t="s">
        <v>28</v>
      </c>
    </row>
    <row r="86" spans="1:8">
      <c r="A86" t="s">
        <v>14</v>
      </c>
    </row>
    <row r="87" spans="1:8">
      <c r="A87" t="s">
        <v>29</v>
      </c>
    </row>
    <row r="88" spans="1:8">
      <c r="A88" t="s">
        <v>30</v>
      </c>
    </row>
    <row r="90" spans="1:8">
      <c r="B90" s="11"/>
      <c r="C90" s="11"/>
    </row>
    <row r="91" spans="1:8">
      <c r="A91" t="s">
        <v>47</v>
      </c>
      <c r="B91" s="39">
        <v>14.63</v>
      </c>
      <c r="C91" s="25" t="s">
        <v>48</v>
      </c>
      <c r="D91" s="26">
        <f>0.47</f>
        <v>0.47</v>
      </c>
      <c r="E91" t="s">
        <v>49</v>
      </c>
      <c r="H91" s="10">
        <f>D91/B91</f>
        <v>3.2125768967874224E-2</v>
      </c>
    </row>
    <row r="92" spans="1:8">
      <c r="A92" t="s">
        <v>50</v>
      </c>
      <c r="B92" s="39">
        <f>181.3</f>
        <v>181.3</v>
      </c>
      <c r="C92" s="25" t="s">
        <v>48</v>
      </c>
      <c r="D92" s="26">
        <f>9.8</f>
        <v>9.8000000000000007</v>
      </c>
      <c r="E92" s="11" t="s">
        <v>51</v>
      </c>
      <c r="H92" s="10">
        <f>D92/B92</f>
        <v>5.4054054054054057E-2</v>
      </c>
    </row>
    <row r="102" spans="1:9">
      <c r="A102" t="s">
        <v>57</v>
      </c>
    </row>
    <row r="104" spans="1:9" ht="16.5">
      <c r="A104" t="s">
        <v>58</v>
      </c>
      <c r="C104" s="27" t="s">
        <v>59</v>
      </c>
      <c r="D104" s="28" t="s">
        <v>60</v>
      </c>
      <c r="E104" s="27" t="s">
        <v>61</v>
      </c>
      <c r="F104" s="29" t="s">
        <v>62</v>
      </c>
      <c r="G104" s="27" t="s">
        <v>2</v>
      </c>
      <c r="H104" s="28" t="s">
        <v>63</v>
      </c>
      <c r="I104" s="27" t="s">
        <v>64</v>
      </c>
    </row>
    <row r="105" spans="1:9" ht="16.5">
      <c r="A105" s="12"/>
      <c r="C105" s="30" t="s">
        <v>5</v>
      </c>
      <c r="D105" s="31" t="s">
        <v>60</v>
      </c>
      <c r="E105" s="30" t="s">
        <v>7</v>
      </c>
      <c r="F105" s="32" t="s">
        <v>62</v>
      </c>
      <c r="G105" s="30" t="s">
        <v>4</v>
      </c>
      <c r="H105" s="31" t="s">
        <v>63</v>
      </c>
      <c r="I105" s="30" t="s">
        <v>8</v>
      </c>
    </row>
    <row r="106" spans="1:9">
      <c r="A106" s="12"/>
    </row>
    <row r="107" spans="1:9">
      <c r="A107" s="12"/>
    </row>
    <row r="108" spans="1:9">
      <c r="A108" s="12"/>
    </row>
    <row r="109" spans="1:9">
      <c r="A109" s="12"/>
    </row>
    <row r="110" spans="1:9">
      <c r="A110" s="12"/>
    </row>
    <row r="112" spans="1:9">
      <c r="A112" s="9"/>
      <c r="B112" s="27" t="s">
        <v>4</v>
      </c>
      <c r="C112" s="27"/>
      <c r="D112" s="27" t="s">
        <v>5</v>
      </c>
      <c r="E112" s="27" t="s">
        <v>6</v>
      </c>
      <c r="F112" s="27" t="s">
        <v>66</v>
      </c>
      <c r="G112" s="22"/>
      <c r="H112" s="22" t="s">
        <v>15</v>
      </c>
    </row>
    <row r="113" spans="1:14">
      <c r="A113" s="9"/>
      <c r="B113" s="30" t="s">
        <v>2</v>
      </c>
      <c r="C113" s="30" t="s">
        <v>31</v>
      </c>
      <c r="D113" s="30" t="s">
        <v>3</v>
      </c>
      <c r="E113" s="30" t="s">
        <v>65</v>
      </c>
      <c r="F113" s="30" t="s">
        <v>67</v>
      </c>
      <c r="G113" s="22"/>
      <c r="H113" s="22"/>
    </row>
    <row r="114" spans="1:14">
      <c r="A114" s="9"/>
      <c r="B114" s="9">
        <f>A4</f>
        <v>100</v>
      </c>
      <c r="C114" s="9">
        <f>B4</f>
        <v>5.1999999999999998E-2</v>
      </c>
      <c r="D114" s="9">
        <f>1/C114</f>
        <v>19.23076923076923</v>
      </c>
      <c r="E114" s="9">
        <f>B114^2</f>
        <v>10000</v>
      </c>
      <c r="F114" s="9">
        <f>B114*D114</f>
        <v>1923.0769230769231</v>
      </c>
      <c r="G114" s="22"/>
      <c r="H114" s="22">
        <f>($C$125*B114+$C$126-D114)^2</f>
        <v>3.0830109577525397</v>
      </c>
    </row>
    <row r="115" spans="1:14">
      <c r="A115" s="9"/>
      <c r="B115" s="9">
        <f>A5</f>
        <v>600</v>
      </c>
      <c r="C115" s="9">
        <f>B5</f>
        <v>1.9E-2</v>
      </c>
      <c r="D115" s="9">
        <f t="shared" ref="D115:D117" si="4">1/C115</f>
        <v>52.631578947368425</v>
      </c>
      <c r="E115" s="9">
        <f>B115^2</f>
        <v>360000</v>
      </c>
      <c r="F115" s="9">
        <f>B115*D115</f>
        <v>31578.947368421053</v>
      </c>
      <c r="G115" s="22"/>
      <c r="H115" s="22">
        <f>($C$125*B115+$C$126-D115)^2</f>
        <v>1.7493076336825508</v>
      </c>
    </row>
    <row r="116" spans="1:14">
      <c r="A116" s="9"/>
      <c r="B116" s="9">
        <f>A6</f>
        <v>1200</v>
      </c>
      <c r="C116" s="9">
        <f>B6</f>
        <v>0.01</v>
      </c>
      <c r="D116" s="9">
        <f t="shared" si="4"/>
        <v>100</v>
      </c>
      <c r="E116" s="9">
        <f>B116^2</f>
        <v>1440000</v>
      </c>
      <c r="F116" s="9">
        <f>B116*D116</f>
        <v>120000</v>
      </c>
      <c r="G116" s="22"/>
      <c r="H116" s="22">
        <f>($C$125*B116+$C$126-D116)^2</f>
        <v>42.051584635483785</v>
      </c>
    </row>
    <row r="117" spans="1:14">
      <c r="A117" s="9"/>
      <c r="B117" s="9">
        <f>A7</f>
        <v>2000</v>
      </c>
      <c r="C117" s="9">
        <f>B7</f>
        <v>7.0000000000000001E-3</v>
      </c>
      <c r="D117" s="9">
        <f t="shared" si="4"/>
        <v>142.85714285714286</v>
      </c>
      <c r="E117" s="9">
        <f>B117^2</f>
        <v>4000000</v>
      </c>
      <c r="F117" s="9">
        <f>B117*D117</f>
        <v>285714.28571428574</v>
      </c>
      <c r="G117" s="22"/>
      <c r="H117" s="22">
        <f>($C$125*B117+$C$126-D117)^2</f>
        <v>11.602572336579142</v>
      </c>
    </row>
    <row r="118" spans="1:14">
      <c r="A118" s="9"/>
      <c r="B118" s="33">
        <f t="shared" ref="B118:D118" si="5">SUM(B114:B117)</f>
        <v>3900</v>
      </c>
      <c r="C118" s="33">
        <f t="shared" si="5"/>
        <v>8.7999999999999995E-2</v>
      </c>
      <c r="D118" s="33">
        <f t="shared" si="5"/>
        <v>314.7194910352805</v>
      </c>
      <c r="E118" s="33">
        <f>SUM(E114:E117)</f>
        <v>5810000</v>
      </c>
      <c r="F118" s="33">
        <f>SUM(F114:F117)</f>
        <v>439216.31000578369</v>
      </c>
      <c r="G118" s="34" t="s">
        <v>21</v>
      </c>
      <c r="H118" s="22">
        <f>SUM(H114:H117)</f>
        <v>58.486475563498018</v>
      </c>
    </row>
    <row r="119" spans="1:14">
      <c r="A119" s="9" t="s">
        <v>13</v>
      </c>
      <c r="B119" s="9">
        <f t="shared" ref="B119:D119" si="6">AVERAGE(B114:B117)</f>
        <v>975</v>
      </c>
      <c r="C119" s="9"/>
      <c r="D119" s="9">
        <f t="shared" si="6"/>
        <v>78.679872758820125</v>
      </c>
      <c r="E119" s="9">
        <f>AVERAGE(E114:E117)</f>
        <v>1452500</v>
      </c>
      <c r="F119" s="9">
        <f>AVERAGE(F114:F117)</f>
        <v>109804.07750144592</v>
      </c>
      <c r="G119" s="35" t="s">
        <v>16</v>
      </c>
      <c r="H119" s="22">
        <f>H118/2</f>
        <v>29.243237781749009</v>
      </c>
    </row>
    <row r="120" spans="1:14">
      <c r="G120" s="17" t="s">
        <v>17</v>
      </c>
      <c r="H120" s="13">
        <f>H119/4/(E119-B119^2)</f>
        <v>1.4566992668368124E-5</v>
      </c>
    </row>
    <row r="121" spans="1:14">
      <c r="G121" s="17" t="s">
        <v>19</v>
      </c>
      <c r="H121" s="13">
        <f>SQRT(H120)</f>
        <v>3.816672984206025E-3</v>
      </c>
    </row>
    <row r="122" spans="1:14">
      <c r="G122" s="17" t="s">
        <v>18</v>
      </c>
      <c r="H122" s="13">
        <f>E119*H120</f>
        <v>21.1585568508047</v>
      </c>
    </row>
    <row r="123" spans="1:14">
      <c r="F123" s="3"/>
      <c r="G123" s="17" t="s">
        <v>20</v>
      </c>
      <c r="H123" s="13">
        <f>SQRT(H122)</f>
        <v>4.5998431332823406</v>
      </c>
    </row>
    <row r="124" spans="1:14" ht="15.75" thickBot="1">
      <c r="F124" s="3"/>
      <c r="N124" s="2"/>
    </row>
    <row r="125" spans="1:14">
      <c r="B125" s="5" t="s">
        <v>68</v>
      </c>
      <c r="C125" s="6">
        <f>(F119-B119*D119)/(E119-B119^2)</f>
        <v>6.5935146324475821E-2</v>
      </c>
      <c r="E125" s="5" t="s">
        <v>47</v>
      </c>
      <c r="F125" s="42">
        <f>1/C125</f>
        <v>15.166418150933707</v>
      </c>
      <c r="G125" s="2" t="s">
        <v>70</v>
      </c>
      <c r="H125">
        <f>H121/C125^2</f>
        <v>0.87791203403082396</v>
      </c>
      <c r="I125" s="10">
        <f>H125/F125</f>
        <v>5.7885258423840576E-2</v>
      </c>
      <c r="N125" s="2"/>
    </row>
    <row r="126" spans="1:14" ht="15.75" thickBot="1">
      <c r="B126" s="7" t="s">
        <v>69</v>
      </c>
      <c r="C126" s="8">
        <f>D119-C125*B119</f>
        <v>14.393105092456196</v>
      </c>
      <c r="E126" s="7" t="s">
        <v>50</v>
      </c>
      <c r="F126" s="43">
        <f>C126/C125</f>
        <v>218.29185032252403</v>
      </c>
      <c r="G126" s="2" t="s">
        <v>71</v>
      </c>
      <c r="H126">
        <f>SQRT((C126*H121/C125^2)^2+(H123/C125)^2)</f>
        <v>70.898249502529197</v>
      </c>
      <c r="I126" s="10">
        <f>H126/F126</f>
        <v>0.32478651584004509</v>
      </c>
    </row>
    <row r="131" spans="1:8">
      <c r="B131" s="38"/>
      <c r="C131" s="25"/>
      <c r="D131" s="37"/>
      <c r="E131" s="11"/>
      <c r="H131" s="10"/>
    </row>
    <row r="132" spans="1:8">
      <c r="B132" s="38"/>
      <c r="C132" s="25"/>
      <c r="D132" s="37"/>
      <c r="E132" s="11"/>
      <c r="H132" s="10"/>
    </row>
    <row r="133" spans="1:8">
      <c r="B133" s="38"/>
      <c r="C133" s="25"/>
      <c r="D133" s="37"/>
      <c r="E133" s="11"/>
      <c r="H133" s="10"/>
    </row>
    <row r="134" spans="1:8">
      <c r="B134" s="38"/>
      <c r="C134" s="25"/>
      <c r="D134" s="37"/>
      <c r="E134" s="11"/>
      <c r="H134" s="10"/>
    </row>
    <row r="135" spans="1:8">
      <c r="B135" s="38"/>
      <c r="C135" s="25"/>
      <c r="D135" s="37"/>
      <c r="E135" s="11"/>
      <c r="H135" s="10"/>
    </row>
    <row r="136" spans="1:8">
      <c r="B136" s="38"/>
      <c r="C136" s="25"/>
      <c r="D136" s="37"/>
      <c r="E136" s="11"/>
      <c r="H136" s="10"/>
    </row>
    <row r="137" spans="1:8">
      <c r="B137" s="38"/>
      <c r="C137" s="25"/>
      <c r="D137" s="37"/>
      <c r="E137" s="11"/>
      <c r="H137" s="10"/>
    </row>
    <row r="138" spans="1:8">
      <c r="B138" s="38"/>
      <c r="C138" s="25"/>
      <c r="D138" s="37"/>
      <c r="E138" s="11"/>
      <c r="H138" s="10"/>
    </row>
    <row r="139" spans="1:8">
      <c r="B139" s="38"/>
      <c r="C139" s="25"/>
      <c r="D139" s="37"/>
      <c r="E139" s="11"/>
      <c r="H139" s="10"/>
    </row>
    <row r="140" spans="1:8">
      <c r="B140" s="38"/>
      <c r="C140" s="25"/>
      <c r="D140" s="37"/>
      <c r="E140" s="11"/>
      <c r="H140" s="10"/>
    </row>
    <row r="141" spans="1:8">
      <c r="B141" s="38"/>
      <c r="C141" s="25"/>
      <c r="D141" s="37"/>
      <c r="E141" s="11"/>
      <c r="H141" s="10"/>
    </row>
    <row r="142" spans="1:8">
      <c r="B142" s="38"/>
      <c r="C142" s="25"/>
      <c r="D142" s="37"/>
      <c r="E142" s="11"/>
      <c r="H142" s="10"/>
    </row>
    <row r="143" spans="1:8">
      <c r="B143" s="38"/>
      <c r="C143" s="25"/>
      <c r="D143" s="37"/>
      <c r="E143" s="11"/>
      <c r="H143" s="10"/>
    </row>
    <row r="144" spans="1:8">
      <c r="A144" t="s">
        <v>47</v>
      </c>
      <c r="B144" s="40">
        <f>F125</f>
        <v>15.166418150933707</v>
      </c>
      <c r="C144" s="25" t="s">
        <v>48</v>
      </c>
      <c r="D144" s="36">
        <f>H125</f>
        <v>0.87791203403082396</v>
      </c>
      <c r="E144" t="s">
        <v>49</v>
      </c>
      <c r="H144" s="10">
        <f>D144/B144</f>
        <v>5.7885258423840576E-2</v>
      </c>
    </row>
    <row r="145" spans="1:8">
      <c r="A145" t="s">
        <v>50</v>
      </c>
      <c r="B145" s="41">
        <f>F126</f>
        <v>218.29185032252403</v>
      </c>
      <c r="C145" s="25" t="s">
        <v>48</v>
      </c>
      <c r="D145" s="37">
        <f>H126</f>
        <v>70.898249502529197</v>
      </c>
      <c r="E145" s="11" t="s">
        <v>51</v>
      </c>
      <c r="H145" s="10">
        <f>D145/B145</f>
        <v>0.32478651584004509</v>
      </c>
    </row>
    <row r="146" spans="1:8">
      <c r="B146" s="44"/>
      <c r="C146" s="25"/>
      <c r="D146" s="37"/>
      <c r="E146" s="11"/>
      <c r="H146" s="10"/>
    </row>
    <row r="147" spans="1:8">
      <c r="B147" s="44"/>
      <c r="C147" s="25"/>
      <c r="D147" s="37"/>
      <c r="E147" s="11"/>
      <c r="H147" s="10"/>
    </row>
    <row r="148" spans="1:8">
      <c r="B148" s="44"/>
      <c r="C148" s="25"/>
      <c r="D148" s="37"/>
      <c r="E148" s="11"/>
      <c r="H148" s="10"/>
    </row>
    <row r="149" spans="1:8">
      <c r="B149" s="44"/>
      <c r="C149" s="25"/>
      <c r="D149" s="37"/>
      <c r="E149" s="11"/>
      <c r="H149" s="10"/>
    </row>
    <row r="150" spans="1:8">
      <c r="B150" s="44"/>
      <c r="C150" s="25"/>
      <c r="D150" s="37"/>
      <c r="E150" s="11"/>
      <c r="H150" s="10"/>
    </row>
    <row r="151" spans="1:8">
      <c r="B151" s="44"/>
      <c r="C151" s="25"/>
      <c r="D151" s="37"/>
      <c r="E151" s="11"/>
      <c r="H151" s="10"/>
    </row>
    <row r="152" spans="1:8">
      <c r="A152" t="s">
        <v>72</v>
      </c>
      <c r="B152" s="44"/>
      <c r="C152" s="25"/>
      <c r="D152" s="37"/>
      <c r="E152" s="11"/>
      <c r="H152" s="10"/>
    </row>
    <row r="153" spans="1:8">
      <c r="B153" s="44"/>
      <c r="C153" s="25"/>
      <c r="D153" s="37"/>
      <c r="E153" s="11"/>
      <c r="H153" s="10"/>
    </row>
    <row r="154" spans="1:8">
      <c r="A154" t="s">
        <v>73</v>
      </c>
      <c r="B154" s="44"/>
      <c r="C154" s="25"/>
      <c r="D154" s="37"/>
      <c r="E154" s="11"/>
      <c r="H154" s="10"/>
    </row>
    <row r="155" spans="1:8">
      <c r="A155" t="s">
        <v>78</v>
      </c>
      <c r="B155" s="44"/>
      <c r="C155" s="25"/>
      <c r="D155" s="37"/>
      <c r="E155" s="11"/>
      <c r="H155" s="10"/>
    </row>
    <row r="156" spans="1:8">
      <c r="A156" t="s">
        <v>74</v>
      </c>
      <c r="B156" s="44"/>
      <c r="C156" s="25"/>
      <c r="D156" s="37"/>
      <c r="E156" s="11"/>
      <c r="H156" s="10"/>
    </row>
    <row r="157" spans="1:8">
      <c r="B157" s="44"/>
      <c r="C157" s="25"/>
      <c r="D157" s="37"/>
      <c r="E157" s="11"/>
      <c r="H157" s="10"/>
    </row>
    <row r="158" spans="1:8">
      <c r="B158" s="44"/>
      <c r="C158" s="25"/>
      <c r="D158" s="37"/>
      <c r="E158" s="11"/>
      <c r="H158" s="10"/>
    </row>
    <row r="159" spans="1:8">
      <c r="B159" s="44"/>
      <c r="C159" s="25"/>
      <c r="D159" s="37"/>
      <c r="E159" s="11"/>
      <c r="H159" s="10"/>
    </row>
    <row r="160" spans="1:8">
      <c r="B160" s="44"/>
      <c r="C160" s="25"/>
      <c r="D160" s="37"/>
      <c r="E160" s="11"/>
      <c r="H160" s="10"/>
    </row>
    <row r="161" spans="2:8">
      <c r="B161" s="44"/>
      <c r="C161" s="25"/>
      <c r="D161" s="37"/>
      <c r="E161" s="11"/>
      <c r="H161" s="10"/>
    </row>
    <row r="162" spans="2:8">
      <c r="B162" s="44"/>
      <c r="C162" s="25"/>
      <c r="D162" s="37"/>
      <c r="E162" s="11"/>
      <c r="H162" s="10"/>
    </row>
    <row r="163" spans="2:8">
      <c r="B163" s="44"/>
      <c r="C163" s="25"/>
      <c r="D163" s="37"/>
      <c r="E163" s="11"/>
      <c r="H163" s="10"/>
    </row>
    <row r="164" spans="2:8">
      <c r="B164" s="44"/>
      <c r="C164" s="25"/>
      <c r="D164" s="37"/>
      <c r="E164" s="11"/>
      <c r="H164" s="10"/>
    </row>
    <row r="165" spans="2:8">
      <c r="B165" s="44"/>
      <c r="C165" s="25"/>
      <c r="D165" s="37"/>
      <c r="E165" s="11"/>
      <c r="H165" s="10"/>
    </row>
    <row r="166" spans="2:8">
      <c r="B166" s="44"/>
      <c r="C166" s="25"/>
      <c r="D166" s="37"/>
      <c r="E166" s="11"/>
      <c r="H166" s="10"/>
    </row>
    <row r="167" spans="2:8">
      <c r="B167" s="44"/>
      <c r="C167" s="25"/>
      <c r="D167" s="37"/>
      <c r="E167" s="11"/>
      <c r="H167" s="10"/>
    </row>
    <row r="168" spans="2:8">
      <c r="B168" s="44"/>
      <c r="C168" s="25"/>
      <c r="D168" s="37"/>
      <c r="E168" s="11"/>
      <c r="H168" s="10"/>
    </row>
    <row r="169" spans="2:8">
      <c r="B169" s="44"/>
      <c r="C169" s="25"/>
      <c r="D169" s="37"/>
      <c r="E169" s="11"/>
      <c r="H169" s="10"/>
    </row>
    <row r="170" spans="2:8">
      <c r="B170" s="44"/>
      <c r="C170" s="25"/>
      <c r="D170" s="37"/>
      <c r="E170" s="11"/>
      <c r="H170" s="10"/>
    </row>
    <row r="171" spans="2:8">
      <c r="B171" s="44"/>
      <c r="C171" s="25"/>
      <c r="D171" s="37"/>
      <c r="E171" s="11"/>
      <c r="H171" s="10"/>
    </row>
    <row r="172" spans="2:8">
      <c r="B172" s="44"/>
      <c r="C172" s="25"/>
      <c r="D172" s="37"/>
      <c r="E172" s="11"/>
      <c r="H172" s="10"/>
    </row>
    <row r="173" spans="2:8">
      <c r="B173" s="44"/>
      <c r="C173" s="25"/>
      <c r="D173" s="37"/>
      <c r="E173" s="11"/>
      <c r="H173" s="10"/>
    </row>
    <row r="174" spans="2:8">
      <c r="B174" s="44"/>
      <c r="C174" s="25"/>
      <c r="D174" s="37"/>
      <c r="E174" s="11"/>
      <c r="H174" s="10"/>
    </row>
    <row r="175" spans="2:8">
      <c r="B175" s="44"/>
      <c r="C175" s="25"/>
      <c r="D175" s="37"/>
      <c r="E175" s="11"/>
      <c r="H175" s="10"/>
    </row>
    <row r="176" spans="2:8">
      <c r="B176" s="44"/>
      <c r="C176" s="25"/>
      <c r="D176" s="37"/>
      <c r="E176" s="11"/>
      <c r="H176" s="10"/>
    </row>
    <row r="177" spans="1:8">
      <c r="A177" t="s">
        <v>75</v>
      </c>
      <c r="B177" s="44"/>
      <c r="C177" s="25"/>
      <c r="D177" s="37"/>
      <c r="E177" s="11"/>
      <c r="H177" s="10"/>
    </row>
    <row r="178" spans="1:8">
      <c r="A178" t="s">
        <v>78</v>
      </c>
      <c r="B178" s="44"/>
      <c r="C178" s="25"/>
      <c r="D178" s="37"/>
      <c r="E178" s="11"/>
      <c r="H178" s="10"/>
    </row>
    <row r="179" spans="1:8">
      <c r="A179" t="s">
        <v>74</v>
      </c>
      <c r="B179" s="44"/>
      <c r="C179" s="25"/>
      <c r="D179" s="37"/>
      <c r="E179" s="11"/>
      <c r="H179" s="10"/>
    </row>
    <row r="180" spans="1:8">
      <c r="B180" s="44"/>
      <c r="C180" s="25"/>
      <c r="D180" s="37"/>
      <c r="E180" s="11"/>
      <c r="H180" s="10"/>
    </row>
    <row r="181" spans="1:8">
      <c r="B181" s="44"/>
      <c r="C181" s="25"/>
      <c r="D181" s="37"/>
      <c r="E181" s="11"/>
      <c r="H181" s="10"/>
    </row>
    <row r="182" spans="1:8">
      <c r="B182" s="44"/>
      <c r="C182" s="25"/>
      <c r="D182" s="37"/>
      <c r="E182" s="11"/>
      <c r="H182" s="10"/>
    </row>
    <row r="183" spans="1:8">
      <c r="B183" s="44"/>
      <c r="C183" s="25"/>
      <c r="D183" s="37"/>
      <c r="E183" s="11"/>
      <c r="H183" s="10"/>
    </row>
    <row r="184" spans="1:8">
      <c r="B184" s="44"/>
      <c r="C184" s="25"/>
      <c r="D184" s="37"/>
      <c r="E184" s="11"/>
      <c r="H184" s="10"/>
    </row>
    <row r="185" spans="1:8">
      <c r="B185" s="44"/>
      <c r="C185" s="25"/>
      <c r="D185" s="37"/>
      <c r="E185" s="11"/>
      <c r="H185" s="10"/>
    </row>
    <row r="186" spans="1:8">
      <c r="B186" s="44"/>
      <c r="C186" s="25"/>
      <c r="D186" s="37"/>
      <c r="E186" s="11"/>
      <c r="H186" s="10"/>
    </row>
    <row r="187" spans="1:8">
      <c r="B187" s="44"/>
      <c r="C187" s="25"/>
      <c r="D187" s="37"/>
      <c r="E187" s="11"/>
      <c r="H187" s="10"/>
    </row>
    <row r="188" spans="1:8">
      <c r="B188" s="44"/>
      <c r="C188" s="25"/>
      <c r="D188" s="37"/>
      <c r="E188" s="11"/>
      <c r="H188" s="10"/>
    </row>
    <row r="189" spans="1:8">
      <c r="B189" s="44"/>
      <c r="C189" s="25"/>
      <c r="D189" s="37"/>
      <c r="E189" s="11"/>
      <c r="H189" s="10"/>
    </row>
    <row r="190" spans="1:8">
      <c r="B190" s="44"/>
      <c r="C190" s="25"/>
      <c r="D190" s="37"/>
      <c r="E190" s="11"/>
      <c r="H190" s="10"/>
    </row>
    <row r="191" spans="1:8">
      <c r="B191" s="44"/>
      <c r="C191" s="25"/>
      <c r="D191" s="37"/>
      <c r="E191" s="11"/>
      <c r="H191" s="10"/>
    </row>
    <row r="192" spans="1:8">
      <c r="B192" s="44"/>
      <c r="C192" s="25"/>
      <c r="D192" s="37"/>
      <c r="E192" s="11"/>
      <c r="H192" s="10"/>
    </row>
    <row r="193" spans="1:10">
      <c r="B193" s="44"/>
      <c r="C193" s="25"/>
      <c r="D193" s="37"/>
      <c r="E193" s="11"/>
      <c r="H193" s="10"/>
    </row>
    <row r="194" spans="1:10">
      <c r="B194" s="44"/>
      <c r="C194" s="25"/>
      <c r="D194" s="37"/>
      <c r="E194" s="11"/>
      <c r="H194" s="10"/>
    </row>
    <row r="195" spans="1:10">
      <c r="B195" s="44"/>
      <c r="C195" s="25"/>
      <c r="D195" s="37"/>
      <c r="E195" s="11"/>
      <c r="H195" s="10"/>
    </row>
    <row r="196" spans="1:10">
      <c r="B196" s="44"/>
      <c r="C196" s="25"/>
      <c r="D196" s="37"/>
      <c r="E196" s="11"/>
      <c r="H196" s="10"/>
    </row>
    <row r="197" spans="1:10">
      <c r="A197" t="s">
        <v>76</v>
      </c>
      <c r="B197" s="44"/>
      <c r="C197" s="25"/>
      <c r="D197" s="37"/>
      <c r="E197" s="11"/>
      <c r="H197" s="10"/>
    </row>
    <row r="198" spans="1:10">
      <c r="B198" s="44"/>
      <c r="C198" s="25"/>
      <c r="D198" s="37"/>
      <c r="E198" s="11"/>
      <c r="H198" s="10"/>
    </row>
    <row r="199" spans="1:10">
      <c r="A199" t="s">
        <v>77</v>
      </c>
      <c r="B199" s="44"/>
      <c r="C199" s="25"/>
      <c r="D199" s="37"/>
      <c r="E199" s="11"/>
      <c r="H199" s="10"/>
    </row>
    <row r="200" spans="1:10">
      <c r="B200" s="44"/>
      <c r="C200" s="25"/>
      <c r="D200" s="37"/>
      <c r="E200" s="11"/>
      <c r="H200" s="10"/>
    </row>
    <row r="201" spans="1:10">
      <c r="B201" s="44"/>
      <c r="C201" s="25"/>
      <c r="D201" s="37"/>
      <c r="E201" s="11"/>
      <c r="H201" s="10"/>
    </row>
    <row r="202" spans="1:10">
      <c r="A202" s="45"/>
      <c r="B202" s="45" t="s">
        <v>26</v>
      </c>
      <c r="C202" s="45"/>
      <c r="D202" s="45"/>
      <c r="E202" s="45"/>
      <c r="F202" s="45"/>
      <c r="G202" s="45" t="s">
        <v>32</v>
      </c>
      <c r="H202" s="45"/>
      <c r="I202" s="45"/>
      <c r="J202" s="45"/>
    </row>
    <row r="203" spans="1:10">
      <c r="A203" s="45"/>
      <c r="B203" s="45" t="s">
        <v>0</v>
      </c>
      <c r="C203" s="45"/>
      <c r="D203" s="45" t="s">
        <v>1</v>
      </c>
      <c r="E203" s="45"/>
      <c r="F203" s="45"/>
      <c r="G203" s="45" t="s">
        <v>0</v>
      </c>
      <c r="H203" s="45"/>
      <c r="I203" s="45" t="s">
        <v>1</v>
      </c>
      <c r="J203" s="45"/>
    </row>
    <row r="204" spans="1:10">
      <c r="A204" s="45"/>
      <c r="B204" s="46" t="s">
        <v>24</v>
      </c>
      <c r="C204" s="46" t="s">
        <v>25</v>
      </c>
      <c r="D204" s="46" t="s">
        <v>24</v>
      </c>
      <c r="E204" s="46" t="s">
        <v>25</v>
      </c>
      <c r="F204" s="45"/>
      <c r="G204" s="46" t="s">
        <v>24</v>
      </c>
      <c r="H204" s="46" t="s">
        <v>25</v>
      </c>
      <c r="I204" s="46" t="s">
        <v>24</v>
      </c>
      <c r="J204" s="46" t="s">
        <v>25</v>
      </c>
    </row>
    <row r="205" spans="1:10">
      <c r="A205" s="45"/>
      <c r="B205" s="45">
        <f>B91</f>
        <v>14.63</v>
      </c>
      <c r="C205" s="45">
        <f>D91</f>
        <v>0.47</v>
      </c>
      <c r="D205" s="45">
        <f>B92</f>
        <v>181.3</v>
      </c>
      <c r="E205" s="45">
        <f>D92</f>
        <v>9.8000000000000007</v>
      </c>
      <c r="F205" s="45"/>
      <c r="G205" s="45">
        <f>F125</f>
        <v>15.166418150933707</v>
      </c>
      <c r="H205" s="45">
        <f>H125</f>
        <v>0.87791203403082396</v>
      </c>
      <c r="I205" s="45">
        <f>F126</f>
        <v>218.29185032252403</v>
      </c>
      <c r="J205" s="45">
        <f>H126</f>
        <v>70.898249502529197</v>
      </c>
    </row>
    <row r="206" spans="1:10">
      <c r="A206" s="45"/>
      <c r="B206" s="45"/>
      <c r="C206" s="45"/>
      <c r="D206" s="45"/>
      <c r="E206" s="45"/>
      <c r="F206" s="45"/>
      <c r="G206" s="45"/>
      <c r="H206" s="45"/>
      <c r="I206" s="45"/>
      <c r="J206" s="45"/>
    </row>
    <row r="207" spans="1:10">
      <c r="A207" s="45"/>
      <c r="B207" s="45"/>
      <c r="C207" s="45"/>
      <c r="D207" s="45"/>
      <c r="E207" s="45"/>
      <c r="F207" s="45"/>
      <c r="G207" s="45"/>
      <c r="H207" s="45"/>
      <c r="I207" s="45"/>
      <c r="J207" s="45"/>
    </row>
    <row r="208" spans="1:10">
      <c r="A208" s="45">
        <v>10</v>
      </c>
      <c r="B208" s="45">
        <f t="shared" ref="B208:B222" si="7">EXP((($A208-$B$205)/$C$205)^2*(-0.5))/SQRT(2*PI())/$C$205</f>
        <v>7.1794789276160628E-22</v>
      </c>
      <c r="C208" s="45"/>
      <c r="D208" s="45">
        <f t="shared" ref="D208:D222" si="8">EXP((($A208-$D$205)/$E$205)^2*(-0.5))/SQRT(2*PI())/$E$205</f>
        <v>1.833817785487419E-68</v>
      </c>
      <c r="E208" s="45"/>
      <c r="F208" s="45"/>
      <c r="G208" s="45">
        <f t="shared" ref="G208:G222" si="9">EXP((($A208-$G$205)/$H$205)^2*(-0.5))/SQRT(2*PI())/$H$205</f>
        <v>1.3715888873463059E-8</v>
      </c>
      <c r="H208" s="45"/>
      <c r="I208" s="45">
        <f t="shared" ref="I208:I222" si="10">EXP((($A208-$I$205)/$J$205)^2*(-0.5))/SQRT(2*PI())/$J$205</f>
        <v>7.5166294568245384E-5</v>
      </c>
      <c r="J208" s="45"/>
    </row>
    <row r="209" spans="1:10">
      <c r="A209" s="45">
        <v>10.199999999999999</v>
      </c>
      <c r="B209" s="45">
        <f t="shared" si="7"/>
        <v>4.3382019785570824E-20</v>
      </c>
      <c r="C209" s="45"/>
      <c r="D209" s="45">
        <f t="shared" si="8"/>
        <v>2.619328881192597E-68</v>
      </c>
      <c r="E209" s="45"/>
      <c r="F209" s="45"/>
      <c r="G209" s="45">
        <f t="shared" si="9"/>
        <v>5.1073311180905684E-8</v>
      </c>
      <c r="H209" s="45"/>
      <c r="I209" s="45">
        <f t="shared" si="10"/>
        <v>7.5791533273055305E-5</v>
      </c>
      <c r="J209" s="45"/>
    </row>
    <row r="210" spans="1:10">
      <c r="A210" s="45">
        <v>10.4</v>
      </c>
      <c r="B210" s="45">
        <f t="shared" si="7"/>
        <v>2.1871858663125044E-18</v>
      </c>
      <c r="C210" s="45"/>
      <c r="D210" s="45">
        <f t="shared" si="8"/>
        <v>3.7397537128056501E-68</v>
      </c>
      <c r="E210" s="45"/>
      <c r="F210" s="45"/>
      <c r="G210" s="45">
        <f t="shared" si="9"/>
        <v>1.8056130077703923E-7</v>
      </c>
      <c r="H210" s="45"/>
      <c r="I210" s="45">
        <f t="shared" si="10"/>
        <v>7.642136461620472E-5</v>
      </c>
      <c r="J210" s="45"/>
    </row>
    <row r="211" spans="1:10">
      <c r="A211" s="45">
        <v>10.6</v>
      </c>
      <c r="B211" s="45">
        <f t="shared" si="7"/>
        <v>9.2006962516457384E-17</v>
      </c>
      <c r="C211" s="45"/>
      <c r="D211" s="45">
        <f t="shared" si="8"/>
        <v>5.3372198404175268E-68</v>
      </c>
      <c r="E211" s="45"/>
      <c r="F211" s="45"/>
      <c r="G211" s="45">
        <f t="shared" si="9"/>
        <v>6.0606044079675781E-7</v>
      </c>
      <c r="H211" s="45"/>
      <c r="I211" s="45">
        <f t="shared" si="10"/>
        <v>7.7055816697082046E-5</v>
      </c>
      <c r="J211" s="45"/>
    </row>
    <row r="212" spans="1:10">
      <c r="A212" s="45">
        <v>10.8</v>
      </c>
      <c r="B212" s="45">
        <f t="shared" si="7"/>
        <v>3.2293474626676724E-15</v>
      </c>
      <c r="C212" s="45"/>
      <c r="D212" s="45">
        <f t="shared" si="8"/>
        <v>7.6138847886378876E-68</v>
      </c>
      <c r="E212" s="45"/>
      <c r="F212" s="45"/>
      <c r="G212" s="45">
        <f t="shared" si="9"/>
        <v>1.9313803239125206E-6</v>
      </c>
      <c r="H212" s="45"/>
      <c r="I212" s="45">
        <f t="shared" si="10"/>
        <v>7.7694917737701391E-5</v>
      </c>
      <c r="J212" s="45"/>
    </row>
    <row r="213" spans="1:10">
      <c r="A213" s="45">
        <v>11</v>
      </c>
      <c r="B213" s="45">
        <f t="shared" si="7"/>
        <v>9.4573168092801476E-14</v>
      </c>
      <c r="C213" s="45"/>
      <c r="D213" s="45">
        <f t="shared" si="8"/>
        <v>1.085716978330851E-67</v>
      </c>
      <c r="E213" s="45"/>
      <c r="F213" s="45"/>
      <c r="G213" s="45">
        <f t="shared" si="9"/>
        <v>5.8435971788210773E-6</v>
      </c>
      <c r="H213" s="45"/>
      <c r="I213" s="45">
        <f t="shared" si="10"/>
        <v>7.8338696082818048E-5</v>
      </c>
      <c r="J213" s="45"/>
    </row>
    <row r="214" spans="1:10">
      <c r="A214" s="45">
        <v>11.2</v>
      </c>
      <c r="B214" s="45">
        <f t="shared" si="7"/>
        <v>2.3108948221639148E-12</v>
      </c>
      <c r="C214" s="45"/>
      <c r="D214" s="45">
        <f t="shared" si="8"/>
        <v>1.5475549442055266E-67</v>
      </c>
      <c r="E214" s="45"/>
      <c r="F214" s="45"/>
      <c r="G214" s="45">
        <f t="shared" si="9"/>
        <v>1.6786236653261571E-5</v>
      </c>
      <c r="H214" s="45"/>
      <c r="I214" s="45">
        <f t="shared" si="10"/>
        <v>7.8987180200041081E-5</v>
      </c>
      <c r="J214" s="45"/>
    </row>
    <row r="215" spans="1:10">
      <c r="A215" s="45">
        <v>11.4</v>
      </c>
      <c r="B215" s="45">
        <f t="shared" si="7"/>
        <v>4.7114165277681068E-11</v>
      </c>
      <c r="C215" s="45"/>
      <c r="D215" s="45">
        <f t="shared" si="8"/>
        <v>2.2049291762558907E-67</v>
      </c>
      <c r="E215" s="45"/>
      <c r="F215" s="45"/>
      <c r="G215" s="45">
        <f t="shared" si="9"/>
        <v>4.5781183449138991E-5</v>
      </c>
      <c r="H215" s="45"/>
      <c r="I215" s="45">
        <f t="shared" si="10"/>
        <v>7.9640398679940965E-5</v>
      </c>
      <c r="J215" s="45"/>
    </row>
    <row r="216" spans="1:10">
      <c r="A216" s="45">
        <v>11.6</v>
      </c>
      <c r="B216" s="45">
        <f t="shared" si="7"/>
        <v>8.0146009313279202E-10</v>
      </c>
      <c r="C216" s="45"/>
      <c r="D216" s="45">
        <f t="shared" si="8"/>
        <v>3.1402363077293324E-67</v>
      </c>
      <c r="E216" s="45"/>
      <c r="F216" s="45"/>
      <c r="G216" s="45">
        <f t="shared" si="9"/>
        <v>1.1854446781342409E-4</v>
      </c>
      <c r="H216" s="45"/>
      <c r="I216" s="45">
        <f t="shared" si="10"/>
        <v>8.0298380236153499E-5</v>
      </c>
      <c r="J216" s="45"/>
    </row>
    <row r="217" spans="1:10">
      <c r="A217" s="45">
        <v>11.8</v>
      </c>
      <c r="B217" s="45">
        <f t="shared" si="7"/>
        <v>1.1375523284233455E-8</v>
      </c>
      <c r="C217" s="45"/>
      <c r="D217" s="45">
        <f t="shared" si="8"/>
        <v>4.4704283275605624E-67</v>
      </c>
      <c r="E217" s="45"/>
      <c r="F217" s="45"/>
      <c r="G217" s="45">
        <f t="shared" si="9"/>
        <v>2.9143128437101191E-4</v>
      </c>
      <c r="H217" s="45"/>
      <c r="I217" s="45">
        <f t="shared" si="10"/>
        <v>8.0961153705480485E-5</v>
      </c>
      <c r="J217" s="45"/>
    </row>
    <row r="218" spans="1:10">
      <c r="A218" s="45">
        <v>12</v>
      </c>
      <c r="B218" s="45">
        <f t="shared" si="7"/>
        <v>1.3471623744274315E-7</v>
      </c>
      <c r="C218" s="45"/>
      <c r="D218" s="45">
        <f t="shared" si="8"/>
        <v>6.3614345243114292E-67</v>
      </c>
      <c r="E218" s="45"/>
      <c r="F218" s="45"/>
      <c r="G218" s="45">
        <f t="shared" si="9"/>
        <v>6.8022353192103617E-4</v>
      </c>
      <c r="H218" s="45"/>
      <c r="I218" s="45">
        <f t="shared" si="10"/>
        <v>8.1628748047984706E-5</v>
      </c>
      <c r="J218" s="45"/>
    </row>
    <row r="219" spans="1:10">
      <c r="A219" s="45">
        <v>12.2</v>
      </c>
      <c r="B219" s="45">
        <f t="shared" si="7"/>
        <v>1.3311518051999394E-6</v>
      </c>
      <c r="C219" s="45"/>
      <c r="D219" s="45">
        <f t="shared" si="8"/>
        <v>9.0485732398490469E-67</v>
      </c>
      <c r="E219" s="45"/>
      <c r="F219" s="45"/>
      <c r="G219" s="45">
        <f t="shared" si="9"/>
        <v>1.5073973118773221E-3</v>
      </c>
      <c r="H219" s="45"/>
      <c r="I219" s="45">
        <f t="shared" si="10"/>
        <v>8.2301192347082323E-5</v>
      </c>
      <c r="J219" s="45"/>
    </row>
    <row r="220" spans="1:10">
      <c r="A220" s="45">
        <v>12.4</v>
      </c>
      <c r="B220" s="45">
        <f t="shared" si="7"/>
        <v>1.0974741660874795E-5</v>
      </c>
      <c r="C220" s="45"/>
      <c r="D220" s="45">
        <f t="shared" si="8"/>
        <v>1.2865428920317209E-66</v>
      </c>
      <c r="E220" s="45"/>
      <c r="F220" s="45"/>
      <c r="G220" s="45">
        <f t="shared" si="9"/>
        <v>3.1714978670251016E-3</v>
      </c>
      <c r="H220" s="45"/>
      <c r="I220" s="45">
        <f t="shared" si="10"/>
        <v>8.2978515809630662E-5</v>
      </c>
      <c r="J220" s="45"/>
    </row>
    <row r="221" spans="1:10">
      <c r="A221" s="45">
        <v>12.6</v>
      </c>
      <c r="B221" s="45">
        <f t="shared" si="7"/>
        <v>7.5495333215361033E-5</v>
      </c>
      <c r="C221" s="45"/>
      <c r="D221" s="45">
        <f t="shared" si="8"/>
        <v>1.8284687943317347E-66</v>
      </c>
      <c r="E221" s="45"/>
      <c r="F221" s="45"/>
      <c r="G221" s="45">
        <f t="shared" si="9"/>
        <v>6.335220183260902E-3</v>
      </c>
      <c r="H221" s="45"/>
      <c r="I221" s="45">
        <f t="shared" si="10"/>
        <v>8.3660747766010551E-5</v>
      </c>
      <c r="J221" s="45"/>
    </row>
    <row r="222" spans="1:10">
      <c r="A222" s="45">
        <v>12.8</v>
      </c>
      <c r="B222" s="45">
        <f t="shared" si="7"/>
        <v>4.333162603661092E-4</v>
      </c>
      <c r="C222" s="45"/>
      <c r="D222" s="45">
        <f t="shared" si="8"/>
        <v>2.5975861215215106E-66</v>
      </c>
      <c r="E222" s="45"/>
      <c r="F222" s="45"/>
      <c r="G222" s="45">
        <f t="shared" si="9"/>
        <v>1.2014884665128666E-2</v>
      </c>
      <c r="H222" s="45"/>
      <c r="I222" s="45">
        <f t="shared" si="10"/>
        <v>8.4347917670206938E-5</v>
      </c>
      <c r="J222" s="45"/>
    </row>
    <row r="223" spans="1:10">
      <c r="A223" s="45">
        <v>13</v>
      </c>
      <c r="B223" s="45">
        <f t="shared" ref="B223:B258" si="11">EXP((($A223-$B$205)/$C$205)^2*(-0.5))/SQRT(2*PI())/$C$205</f>
        <v>2.0751473796500257E-3</v>
      </c>
      <c r="C223" s="45"/>
      <c r="D223" s="45">
        <f t="shared" ref="D223:D258" si="12">EXP((($A223-$D$205)/$E$205)^2*(-0.5))/SQRT(2*PI())/$E$205</f>
        <v>3.6886842130952715E-66</v>
      </c>
      <c r="E223" s="45"/>
      <c r="F223" s="45"/>
      <c r="G223" s="45">
        <f t="shared" ref="G223:G258" si="13">EXP((($A223-$G$205)/$H$205)^2*(-0.5))/SQRT(2*PI())/$H$205</f>
        <v>2.1634063574704578E-2</v>
      </c>
      <c r="H223" s="45"/>
      <c r="I223" s="45">
        <f t="shared" ref="I223:I258" si="14">EXP((($A223-$I$205)/$J$205)^2*(-0.5))/SQRT(2*PI())/$J$205</f>
        <v>8.5040055099882257E-5</v>
      </c>
      <c r="J223" s="45"/>
    </row>
    <row r="224" spans="1:10">
      <c r="A224" s="45">
        <v>13.2</v>
      </c>
      <c r="B224" s="45">
        <f t="shared" si="11"/>
        <v>8.2918604796576E-3</v>
      </c>
      <c r="C224" s="45"/>
      <c r="D224" s="45">
        <f t="shared" si="12"/>
        <v>5.2359093401280392E-66</v>
      </c>
      <c r="E224" s="45"/>
      <c r="F224" s="45"/>
      <c r="G224" s="45">
        <f t="shared" si="13"/>
        <v>3.6984282668417016E-2</v>
      </c>
      <c r="H224" s="45"/>
      <c r="I224" s="45">
        <f t="shared" si="14"/>
        <v>8.5737189756448126E-5</v>
      </c>
      <c r="J224" s="45"/>
    </row>
    <row r="225" spans="1:10">
      <c r="A225" s="45">
        <v>13.4</v>
      </c>
      <c r="B225" s="45">
        <f t="shared" si="11"/>
        <v>2.7644841572161405E-2</v>
      </c>
      <c r="C225" s="45"/>
      <c r="D225" s="45">
        <f t="shared" si="12"/>
        <v>7.4290260046191208E-66</v>
      </c>
      <c r="E225" s="45"/>
      <c r="F225" s="45"/>
      <c r="G225" s="45">
        <f t="shared" si="13"/>
        <v>6.0028418352205723E-2</v>
      </c>
      <c r="H225" s="45"/>
      <c r="I225" s="45">
        <f t="shared" si="14"/>
        <v>8.643935146513082E-5</v>
      </c>
      <c r="J225" s="45"/>
    </row>
    <row r="226" spans="1:10">
      <c r="A226" s="45">
        <v>13.6</v>
      </c>
      <c r="B226" s="45">
        <f t="shared" si="11"/>
        <v>7.6901587410568364E-2</v>
      </c>
      <c r="C226" s="45"/>
      <c r="D226" s="45">
        <f t="shared" si="12"/>
        <v>1.0536363818784164E-65</v>
      </c>
      <c r="E226" s="45"/>
      <c r="F226" s="45"/>
      <c r="G226" s="45">
        <f t="shared" si="13"/>
        <v>9.2503295303536112E-2</v>
      </c>
      <c r="H226" s="45"/>
      <c r="I226" s="45">
        <f t="shared" si="14"/>
        <v>8.7146570175033038E-5</v>
      </c>
      <c r="J226" s="45"/>
    </row>
    <row r="227" spans="1:10">
      <c r="A227" s="45">
        <v>13.8</v>
      </c>
      <c r="B227" s="45">
        <f t="shared" si="11"/>
        <v>0.17849069626315772</v>
      </c>
      <c r="C227" s="45"/>
      <c r="D227" s="45">
        <f t="shared" si="12"/>
        <v>1.4937184916456196E-65</v>
      </c>
      <c r="E227" s="45"/>
      <c r="F227" s="45"/>
      <c r="G227" s="45">
        <f t="shared" si="13"/>
        <v>0.13533748775071608</v>
      </c>
      <c r="H227" s="45"/>
      <c r="I227" s="45">
        <f t="shared" si="14"/>
        <v>8.7858875959191831E-5</v>
      </c>
      <c r="J227" s="45"/>
    </row>
    <row r="228" spans="1:10">
      <c r="A228" s="45">
        <v>14</v>
      </c>
      <c r="B228" s="45">
        <f t="shared" si="11"/>
        <v>0.34566462972447592</v>
      </c>
      <c r="C228" s="45"/>
      <c r="D228" s="45">
        <f t="shared" si="12"/>
        <v>2.1167320024045731E-65</v>
      </c>
      <c r="E228" s="45"/>
      <c r="F228" s="45"/>
      <c r="G228" s="45">
        <f t="shared" si="13"/>
        <v>0.18799210876912301</v>
      </c>
      <c r="H228" s="45"/>
      <c r="I228" s="45">
        <f t="shared" si="14"/>
        <v>8.8576299014630642E-5</v>
      </c>
      <c r="J228" s="45"/>
    </row>
    <row r="229" spans="1:10">
      <c r="A229" s="45">
        <v>14.2</v>
      </c>
      <c r="B229" s="45">
        <f t="shared" si="11"/>
        <v>0.55853884296654421</v>
      </c>
      <c r="C229" s="45"/>
      <c r="D229" s="45">
        <f t="shared" si="12"/>
        <v>2.9983485265182629E-65</v>
      </c>
      <c r="E229" s="45"/>
      <c r="F229" s="45"/>
      <c r="G229" s="45">
        <f t="shared" si="13"/>
        <v>0.24792580458764313</v>
      </c>
      <c r="H229" s="45"/>
      <c r="I229" s="45">
        <f t="shared" si="14"/>
        <v>8.929886966240803E-5</v>
      </c>
      <c r="J229" s="45"/>
    </row>
    <row r="230" spans="1:10">
      <c r="A230" s="45">
        <v>14.4</v>
      </c>
      <c r="B230" s="45">
        <f t="shared" si="11"/>
        <v>0.75302760887535503</v>
      </c>
      <c r="C230" s="45"/>
      <c r="D230" s="45">
        <f t="shared" si="12"/>
        <v>4.2453888085859811E-65</v>
      </c>
      <c r="E230" s="45"/>
      <c r="F230" s="45"/>
      <c r="G230" s="45">
        <f t="shared" si="13"/>
        <v>0.31043054390942271</v>
      </c>
      <c r="H230" s="45"/>
      <c r="I230" s="45">
        <f t="shared" si="14"/>
        <v>9.0026618347661602E-5</v>
      </c>
      <c r="J230" s="45"/>
    </row>
    <row r="231" spans="1:10">
      <c r="A231" s="45">
        <v>14.6</v>
      </c>
      <c r="B231" s="45">
        <f t="shared" si="11"/>
        <v>0.84708598717492778</v>
      </c>
      <c r="C231" s="45"/>
      <c r="D231" s="45">
        <f t="shared" si="12"/>
        <v>6.0085813734649204E-65</v>
      </c>
      <c r="E231" s="45"/>
      <c r="F231" s="45"/>
      <c r="G231" s="45">
        <f t="shared" si="13"/>
        <v>0.36903517473054698</v>
      </c>
      <c r="H231" s="45"/>
      <c r="I231" s="45">
        <f t="shared" si="14"/>
        <v>9.0759575639646643E-5</v>
      </c>
      <c r="J231" s="45"/>
    </row>
    <row r="232" spans="1:10">
      <c r="A232" s="45">
        <v>14.8</v>
      </c>
      <c r="B232" s="45">
        <f t="shared" si="11"/>
        <v>0.79506598839393261</v>
      </c>
      <c r="C232" s="45"/>
      <c r="D232" s="45">
        <f t="shared" si="12"/>
        <v>8.5005209669363222E-65</v>
      </c>
      <c r="E232" s="45"/>
      <c r="F232" s="45"/>
      <c r="G232" s="45">
        <f t="shared" si="13"/>
        <v>0.41651599430025199</v>
      </c>
      <c r="H232" s="45"/>
      <c r="I232" s="45">
        <f t="shared" si="14"/>
        <v>9.1497772231770942E-5</v>
      </c>
      <c r="J232" s="45"/>
    </row>
    <row r="233" spans="1:10">
      <c r="A233" s="45">
        <v>15</v>
      </c>
      <c r="B233" s="45">
        <f t="shared" si="11"/>
        <v>0.62264131285466384</v>
      </c>
      <c r="C233" s="45"/>
      <c r="D233" s="45">
        <f t="shared" si="12"/>
        <v>1.2020935253939723E-64</v>
      </c>
      <c r="E233" s="45"/>
      <c r="F233" s="45"/>
      <c r="G233" s="45">
        <f t="shared" si="13"/>
        <v>0.44633013043721348</v>
      </c>
      <c r="H233" s="45"/>
      <c r="I233" s="45">
        <f t="shared" si="14"/>
        <v>9.2241238941624434E-5</v>
      </c>
      <c r="J233" s="45"/>
    </row>
    <row r="234" spans="1:10">
      <c r="A234" s="45">
        <v>15.2</v>
      </c>
      <c r="B234" s="45">
        <f t="shared" si="11"/>
        <v>0.40684761144839243</v>
      </c>
      <c r="C234" s="45"/>
      <c r="D234" s="45">
        <f t="shared" si="12"/>
        <v>1.6992218831575533E-64</v>
      </c>
      <c r="E234" s="45"/>
      <c r="F234" s="45"/>
      <c r="G234" s="45">
        <f t="shared" si="13"/>
        <v>0.45408936562536584</v>
      </c>
      <c r="H234" s="45"/>
      <c r="I234" s="45">
        <f t="shared" si="14"/>
        <v>9.2990006711004639E-5</v>
      </c>
      <c r="J234" s="45"/>
    </row>
    <row r="235" spans="1:10">
      <c r="A235" s="45">
        <v>15.4</v>
      </c>
      <c r="B235" s="45">
        <f t="shared" si="11"/>
        <v>0.22181182134156144</v>
      </c>
      <c r="C235" s="45"/>
      <c r="D235" s="45">
        <f t="shared" si="12"/>
        <v>2.4009385576984256E-64</v>
      </c>
      <c r="E235" s="45"/>
      <c r="F235" s="45"/>
      <c r="G235" s="45">
        <f t="shared" si="13"/>
        <v>0.43861861519111589</v>
      </c>
      <c r="H235" s="45"/>
      <c r="I235" s="45">
        <f t="shared" si="14"/>
        <v>9.3744106605937066E-5</v>
      </c>
      <c r="J235" s="45"/>
    </row>
    <row r="236" spans="1:10">
      <c r="A236" s="45">
        <v>15.6</v>
      </c>
      <c r="B236" s="45">
        <f t="shared" si="11"/>
        <v>0.10090128218063753</v>
      </c>
      <c r="C236" s="45"/>
      <c r="D236" s="45">
        <f t="shared" si="12"/>
        <v>3.3910259971012294E-64</v>
      </c>
      <c r="E236" s="45"/>
      <c r="F236" s="45"/>
      <c r="G236" s="45">
        <f t="shared" si="13"/>
        <v>0.40224753400540658</v>
      </c>
      <c r="H236" s="45"/>
      <c r="I236" s="45">
        <f t="shared" si="14"/>
        <v>9.4503569816689845E-5</v>
      </c>
      <c r="J236" s="45"/>
    </row>
    <row r="237" spans="1:10">
      <c r="A237" s="45">
        <v>15.8</v>
      </c>
      <c r="B237" s="45">
        <f t="shared" si="11"/>
        <v>3.829726516584317E-2</v>
      </c>
      <c r="C237" s="45"/>
      <c r="D237" s="45">
        <f t="shared" si="12"/>
        <v>4.7874065727447051E-64</v>
      </c>
      <c r="E237" s="45"/>
      <c r="F237" s="45"/>
      <c r="G237" s="45">
        <f t="shared" si="13"/>
        <v>0.3502356288207355</v>
      </c>
      <c r="H237" s="45"/>
      <c r="I237" s="45">
        <f t="shared" si="14"/>
        <v>9.5268427657785727E-5</v>
      </c>
      <c r="J237" s="45"/>
    </row>
    <row r="238" spans="1:10">
      <c r="A238" s="45">
        <v>16</v>
      </c>
      <c r="B238" s="45">
        <f t="shared" si="11"/>
        <v>1.2128243798048548E-2</v>
      </c>
      <c r="C238" s="45"/>
      <c r="D238" s="45">
        <f t="shared" si="12"/>
        <v>6.7559841726184731E-64</v>
      </c>
      <c r="E238" s="45"/>
      <c r="F238" s="45"/>
      <c r="G238" s="45">
        <f t="shared" si="13"/>
        <v>0.28952619335746183</v>
      </c>
      <c r="H238" s="45"/>
      <c r="I238" s="45">
        <f t="shared" si="14"/>
        <v>9.6038711568006941E-5</v>
      </c>
      <c r="J238" s="45"/>
    </row>
    <row r="239" spans="1:10">
      <c r="A239" s="45">
        <v>16.2</v>
      </c>
      <c r="B239" s="45">
        <f t="shared" si="11"/>
        <v>3.2046983357153676E-3</v>
      </c>
      <c r="C239" s="45"/>
      <c r="D239" s="45">
        <f t="shared" si="12"/>
        <v>9.5300692087975329E-64</v>
      </c>
      <c r="E239" s="45"/>
      <c r="F239" s="45"/>
      <c r="G239" s="45">
        <f t="shared" si="13"/>
        <v>0.22723540540489198</v>
      </c>
      <c r="H239" s="45"/>
      <c r="I239" s="45">
        <f t="shared" si="14"/>
        <v>9.6814453110396587E-5</v>
      </c>
      <c r="J239" s="45"/>
    </row>
    <row r="240" spans="1:10">
      <c r="A240" s="45">
        <v>16.399999999999999</v>
      </c>
      <c r="B240" s="45">
        <f t="shared" si="11"/>
        <v>7.0653791274462145E-4</v>
      </c>
      <c r="C240" s="45"/>
      <c r="D240" s="45">
        <f t="shared" si="12"/>
        <v>1.3437627716553221E-63</v>
      </c>
      <c r="E240" s="45"/>
      <c r="F240" s="45"/>
      <c r="G240" s="45">
        <f t="shared" si="13"/>
        <v>0.16932642582698249</v>
      </c>
      <c r="H240" s="45"/>
      <c r="I240" s="45">
        <f t="shared" si="14"/>
        <v>9.7595683972254678E-5</v>
      </c>
      <c r="J240" s="45"/>
    </row>
    <row r="241" spans="1:10">
      <c r="A241" s="45">
        <v>16.600000000000001</v>
      </c>
      <c r="B241" s="45">
        <f t="shared" si="11"/>
        <v>1.2996992459312717E-4</v>
      </c>
      <c r="C241" s="45"/>
      <c r="D241" s="45">
        <f t="shared" si="12"/>
        <v>1.8939489761982497E-63</v>
      </c>
      <c r="E241" s="45"/>
      <c r="F241" s="45"/>
      <c r="G241" s="45">
        <f t="shared" si="13"/>
        <v>0.11979372950242567</v>
      </c>
      <c r="H241" s="45"/>
      <c r="I241" s="45">
        <f t="shared" si="14"/>
        <v>9.8382435965128616E-5</v>
      </c>
      <c r="J241" s="45"/>
    </row>
    <row r="242" spans="1:10">
      <c r="A242" s="45">
        <v>16.8</v>
      </c>
      <c r="B242" s="45">
        <f t="shared" si="11"/>
        <v>1.99484585516391E-5</v>
      </c>
      <c r="C242" s="45"/>
      <c r="D242" s="45">
        <f t="shared" si="12"/>
        <v>2.6682902164751089E-63</v>
      </c>
      <c r="E242" s="45"/>
      <c r="F242" s="45"/>
      <c r="G242" s="45">
        <f t="shared" si="13"/>
        <v>8.0464447426070562E-2</v>
      </c>
      <c r="H242" s="45"/>
      <c r="I242" s="45">
        <f t="shared" si="14"/>
        <v>9.9174741024799691E-5</v>
      </c>
      <c r="J242" s="45"/>
    </row>
    <row r="243" spans="1:10">
      <c r="A243" s="45">
        <v>17</v>
      </c>
      <c r="B243" s="45">
        <f t="shared" si="11"/>
        <v>2.5546705306985158E-6</v>
      </c>
      <c r="C243" s="45"/>
      <c r="D243" s="45">
        <f t="shared" si="12"/>
        <v>3.7576555914744765E-63</v>
      </c>
      <c r="E243" s="45"/>
      <c r="F243" s="45"/>
      <c r="G243" s="45">
        <f t="shared" si="13"/>
        <v>5.1313847980826714E-2</v>
      </c>
      <c r="H243" s="45"/>
      <c r="I243" s="45">
        <f t="shared" si="14"/>
        <v>9.9972631211263499E-5</v>
      </c>
      <c r="J243" s="45"/>
    </row>
    <row r="244" spans="1:10">
      <c r="A244" s="45">
        <v>17.2</v>
      </c>
      <c r="B244" s="45">
        <f t="shared" si="11"/>
        <v>2.7297289995571159E-7</v>
      </c>
      <c r="C244" s="45"/>
      <c r="D244" s="45">
        <f t="shared" si="12"/>
        <v>5.2895655085474282E-63</v>
      </c>
      <c r="E244" s="45"/>
      <c r="F244" s="45"/>
      <c r="G244" s="45">
        <f t="shared" si="13"/>
        <v>3.1068889896375594E-2</v>
      </c>
      <c r="H244" s="45"/>
      <c r="I244" s="45">
        <f t="shared" si="14"/>
        <v>1.0077613870870596E-4</v>
      </c>
      <c r="J244" s="45"/>
    </row>
    <row r="245" spans="1:10">
      <c r="A245" s="45">
        <v>17.399999999999999</v>
      </c>
      <c r="B245" s="45">
        <f t="shared" si="11"/>
        <v>2.433678742256905E-8</v>
      </c>
      <c r="C245" s="45"/>
      <c r="D245" s="45">
        <f t="shared" si="12"/>
        <v>7.4428993674285226E-63</v>
      </c>
      <c r="E245" s="45"/>
      <c r="F245" s="45"/>
      <c r="G245" s="45">
        <f t="shared" si="13"/>
        <v>1.7859837024771404E-2</v>
      </c>
      <c r="H245" s="45"/>
      <c r="I245" s="45">
        <f t="shared" si="14"/>
        <v>1.0158529582547421E-4</v>
      </c>
      <c r="J245" s="45"/>
    </row>
    <row r="246" spans="1:10">
      <c r="A246" s="45">
        <v>17.600000000000001</v>
      </c>
      <c r="B246" s="45">
        <f t="shared" si="11"/>
        <v>1.8103645779370377E-9</v>
      </c>
      <c r="C246" s="45"/>
      <c r="D246" s="45">
        <f t="shared" si="12"/>
        <v>1.0468474838276837E-62</v>
      </c>
      <c r="E246" s="45"/>
      <c r="F246" s="45"/>
      <c r="G246" s="45">
        <f t="shared" si="13"/>
        <v>9.7474238219298365E-3</v>
      </c>
      <c r="H246" s="45"/>
      <c r="I246" s="45">
        <f t="shared" si="14"/>
        <v>1.0240013499404059E-4</v>
      </c>
      <c r="J246" s="45"/>
    </row>
    <row r="247" spans="1:10">
      <c r="A247" s="45">
        <v>17.8</v>
      </c>
      <c r="B247" s="45">
        <f t="shared" si="11"/>
        <v>1.1236418811865945E-10</v>
      </c>
      <c r="C247" s="45"/>
      <c r="D247" s="45">
        <f t="shared" si="12"/>
        <v>1.4717830577115453E-62</v>
      </c>
      <c r="E247" s="45"/>
      <c r="F247" s="45"/>
      <c r="G247" s="45">
        <f t="shared" si="13"/>
        <v>5.0508306908812464E-3</v>
      </c>
      <c r="H247" s="45"/>
      <c r="I247" s="45">
        <f t="shared" si="14"/>
        <v>1.0322068877096477E-4</v>
      </c>
      <c r="J247" s="45"/>
    </row>
    <row r="248" spans="1:10">
      <c r="A248" s="45">
        <v>18</v>
      </c>
      <c r="B248" s="45">
        <f t="shared" si="11"/>
        <v>5.8190069058642033E-12</v>
      </c>
      <c r="C248" s="45"/>
      <c r="D248" s="45">
        <f t="shared" si="12"/>
        <v>2.0683465410264972E-62</v>
      </c>
      <c r="E248" s="45"/>
      <c r="F248" s="45"/>
      <c r="G248" s="45">
        <f t="shared" si="13"/>
        <v>2.4848282417460508E-3</v>
      </c>
      <c r="H248" s="45"/>
      <c r="I248" s="45">
        <f t="shared" si="14"/>
        <v>1.040469898368471E-4</v>
      </c>
      <c r="J248" s="45"/>
    </row>
    <row r="249" spans="1:10">
      <c r="A249" s="45">
        <v>18.2</v>
      </c>
      <c r="B249" s="45">
        <f t="shared" si="11"/>
        <v>2.5143683820113965E-13</v>
      </c>
      <c r="C249" s="45"/>
      <c r="D249" s="45">
        <f t="shared" si="12"/>
        <v>2.9055070180725868E-62</v>
      </c>
      <c r="E249" s="45"/>
      <c r="F249" s="45"/>
      <c r="G249" s="45">
        <f t="shared" si="13"/>
        <v>1.1606213115627076E-3</v>
      </c>
      <c r="H249" s="45"/>
      <c r="I249" s="45">
        <f t="shared" si="14"/>
        <v>1.0487907099627893E-4</v>
      </c>
      <c r="J249" s="45"/>
    </row>
    <row r="250" spans="1:10">
      <c r="A250" s="45">
        <v>18.399999999999999</v>
      </c>
      <c r="B250" s="45">
        <f t="shared" si="11"/>
        <v>9.0650044332989212E-15</v>
      </c>
      <c r="C250" s="45"/>
      <c r="D250" s="45">
        <f t="shared" si="12"/>
        <v>4.079807505109255E-62</v>
      </c>
      <c r="E250" s="45"/>
      <c r="F250" s="45"/>
      <c r="G250" s="45">
        <f t="shared" si="13"/>
        <v>5.1468950193102553E-4</v>
      </c>
      <c r="H250" s="45"/>
      <c r="I250" s="45">
        <f t="shared" si="14"/>
        <v>1.0571696517778676E-4</v>
      </c>
      <c r="J250" s="45"/>
    </row>
    <row r="251" spans="1:10">
      <c r="A251" s="45">
        <v>18.600000000000001</v>
      </c>
      <c r="B251" s="45">
        <f t="shared" si="11"/>
        <v>2.7268811801598109E-16</v>
      </c>
      <c r="C251" s="45"/>
      <c r="D251" s="45">
        <f t="shared" si="12"/>
        <v>5.7263321553543502E-62</v>
      </c>
      <c r="E251" s="45"/>
      <c r="F251" s="45"/>
      <c r="G251" s="45">
        <f t="shared" si="13"/>
        <v>2.1670088351311847E-4</v>
      </c>
      <c r="H251" s="45"/>
      <c r="I251" s="45">
        <f t="shared" si="14"/>
        <v>1.0656070543377035E-4</v>
      </c>
      <c r="J251" s="45"/>
    </row>
    <row r="252" spans="1:10">
      <c r="A252" s="45">
        <v>18.8</v>
      </c>
      <c r="B252" s="45">
        <f t="shared" si="11"/>
        <v>6.8442125483217435E-18</v>
      </c>
      <c r="C252" s="45"/>
      <c r="D252" s="45">
        <f t="shared" si="12"/>
        <v>8.0340127763151769E-62</v>
      </c>
      <c r="E252" s="45"/>
      <c r="F252" s="45"/>
      <c r="G252" s="45">
        <f t="shared" si="13"/>
        <v>8.6623685361927015E-5</v>
      </c>
      <c r="H252" s="45"/>
      <c r="I252" s="45">
        <f t="shared" si="14"/>
        <v>1.0741032494043741E-4</v>
      </c>
      <c r="J252" s="45"/>
    </row>
    <row r="253" spans="1:10">
      <c r="A253" s="45">
        <v>19</v>
      </c>
      <c r="B253" s="45">
        <f t="shared" si="11"/>
        <v>1.4333090449944959E-19</v>
      </c>
      <c r="C253" s="45"/>
      <c r="D253" s="45">
        <f t="shared" si="12"/>
        <v>1.1266982500780137E-61</v>
      </c>
      <c r="E253" s="45"/>
      <c r="F253" s="45"/>
      <c r="G253" s="45">
        <f t="shared" si="13"/>
        <v>3.2875565654943444E-5</v>
      </c>
      <c r="H253" s="45"/>
      <c r="I253" s="45">
        <f t="shared" si="14"/>
        <v>1.0826585699772958E-4</v>
      </c>
      <c r="J253" s="45"/>
    </row>
    <row r="254" spans="1:10">
      <c r="A254" s="45">
        <v>19.2</v>
      </c>
      <c r="B254" s="45">
        <f t="shared" si="11"/>
        <v>2.5044667754070518E-21</v>
      </c>
      <c r="C254" s="45"/>
      <c r="D254" s="45">
        <f t="shared" si="12"/>
        <v>1.5794353026116776E-61</v>
      </c>
      <c r="E254" s="45"/>
      <c r="F254" s="45"/>
      <c r="G254" s="45">
        <f t="shared" si="13"/>
        <v>1.1845964153621652E-5</v>
      </c>
      <c r="H254" s="45"/>
      <c r="I254" s="45">
        <f t="shared" si="14"/>
        <v>1.0912733502924685E-4</v>
      </c>
      <c r="J254" s="45"/>
    </row>
    <row r="255" spans="1:10">
      <c r="A255" s="45">
        <v>19.399999999999999</v>
      </c>
      <c r="B255" s="45">
        <f t="shared" si="11"/>
        <v>3.6513190884748168E-23</v>
      </c>
      <c r="C255" s="45"/>
      <c r="D255" s="45">
        <f t="shared" si="12"/>
        <v>2.2131720724080505E-61</v>
      </c>
      <c r="E255" s="45"/>
      <c r="F255" s="45"/>
      <c r="G255" s="45">
        <f t="shared" si="13"/>
        <v>4.0525482747702631E-6</v>
      </c>
      <c r="H255" s="45"/>
      <c r="I255" s="45">
        <f t="shared" si="14"/>
        <v>1.0999479258216322E-4</v>
      </c>
      <c r="J255" s="45"/>
    </row>
    <row r="256" spans="1:10">
      <c r="A256" s="45">
        <v>19.600000000000001</v>
      </c>
      <c r="B256" s="45">
        <f t="shared" si="11"/>
        <v>4.4416402524820046E-25</v>
      </c>
      <c r="C256" s="45"/>
      <c r="D256" s="45">
        <f t="shared" si="12"/>
        <v>3.0998996926427784E-61</v>
      </c>
      <c r="E256" s="45"/>
      <c r="F256" s="45"/>
      <c r="G256" s="45">
        <f t="shared" si="13"/>
        <v>1.316274847564256E-6</v>
      </c>
      <c r="H256" s="45"/>
      <c r="I256" s="45">
        <f t="shared" si="14"/>
        <v>1.1086826332713777E-4</v>
      </c>
      <c r="J256" s="45"/>
    </row>
    <row r="257" spans="1:10">
      <c r="A257" s="45">
        <v>19.8</v>
      </c>
      <c r="B257" s="45">
        <f t="shared" si="11"/>
        <v>4.5081260712964978E-27</v>
      </c>
      <c r="C257" s="45"/>
      <c r="D257" s="45">
        <f t="shared" si="12"/>
        <v>4.3400948428694468E-61</v>
      </c>
      <c r="E257" s="45"/>
      <c r="F257" s="45"/>
      <c r="G257" s="45">
        <f t="shared" si="13"/>
        <v>4.0590609331283577E-7</v>
      </c>
      <c r="H257" s="45"/>
      <c r="I257" s="45">
        <f t="shared" si="14"/>
        <v>1.1174778105822107E-4</v>
      </c>
      <c r="J257" s="45"/>
    </row>
    <row r="258" spans="1:10">
      <c r="A258" s="45">
        <v>20</v>
      </c>
      <c r="B258" s="45">
        <f t="shared" si="11"/>
        <v>3.8177528057542453E-29</v>
      </c>
      <c r="C258" s="45"/>
      <c r="D258" s="45">
        <f t="shared" si="12"/>
        <v>6.0739319025290641E-61</v>
      </c>
      <c r="E258" s="45"/>
      <c r="F258" s="45"/>
      <c r="G258" s="45">
        <f t="shared" si="13"/>
        <v>1.1884068922890242E-7</v>
      </c>
      <c r="H258" s="45"/>
      <c r="I258" s="45">
        <f t="shared" si="14"/>
        <v>1.1263337969275422E-4</v>
      </c>
      <c r="J258" s="45"/>
    </row>
    <row r="259" spans="1:10">
      <c r="A259" s="45">
        <v>50</v>
      </c>
      <c r="B259" s="45">
        <f t="shared" ref="B259:B291" si="15">EXP((($A259-$B$205)/$C$205)^2*(-0.5))/SQRT(2*PI())/$C$205</f>
        <v>0</v>
      </c>
      <c r="C259" s="45"/>
      <c r="D259" s="45">
        <f t="shared" ref="D259:D291" si="16">EXP((($A259-$D$205)/$E$205)^2*(-0.5))/SQRT(2*PI())/$E$205</f>
        <v>4.2717037407789569E-41</v>
      </c>
      <c r="E259" s="45"/>
      <c r="F259" s="45"/>
      <c r="G259" s="45">
        <f t="shared" ref="G259:G291" si="17">EXP((($A259-$G$205)/$H$205)^2*(-0.5))/SQRT(2*PI())/$H$205</f>
        <v>0</v>
      </c>
      <c r="H259" s="45"/>
      <c r="I259" s="45">
        <f t="shared" ref="I259:I291" si="18">EXP((($A259-$I$205)/$J$205)^2*(-0.5))/SQRT(2*PI())/$J$205</f>
        <v>3.363249551033466E-4</v>
      </c>
      <c r="J259" s="45"/>
    </row>
    <row r="260" spans="1:10">
      <c r="A260" s="45">
        <v>52</v>
      </c>
      <c r="B260" s="45">
        <f t="shared" si="15"/>
        <v>0</v>
      </c>
      <c r="C260" s="45"/>
      <c r="D260" s="45">
        <f t="shared" si="16"/>
        <v>6.4422662811377837E-40</v>
      </c>
      <c r="E260" s="45"/>
      <c r="F260" s="45"/>
      <c r="G260" s="45">
        <f t="shared" si="17"/>
        <v>0</v>
      </c>
      <c r="H260" s="45"/>
      <c r="I260" s="45">
        <f t="shared" si="18"/>
        <v>3.5947367720711321E-4</v>
      </c>
      <c r="J260" s="45"/>
    </row>
    <row r="261" spans="1:10">
      <c r="A261" s="45">
        <v>54</v>
      </c>
      <c r="B261" s="45">
        <f t="shared" si="15"/>
        <v>0</v>
      </c>
      <c r="C261" s="45"/>
      <c r="D261" s="45">
        <f t="shared" si="16"/>
        <v>9.3194042732004908E-39</v>
      </c>
      <c r="E261" s="45"/>
      <c r="F261" s="45"/>
      <c r="G261" s="45">
        <f t="shared" si="17"/>
        <v>0</v>
      </c>
      <c r="H261" s="45"/>
      <c r="I261" s="45">
        <f t="shared" si="18"/>
        <v>3.8391006306191892E-4</v>
      </c>
      <c r="J261" s="45"/>
    </row>
    <row r="262" spans="1:10">
      <c r="A262" s="45">
        <v>56</v>
      </c>
      <c r="B262" s="45">
        <f t="shared" si="15"/>
        <v>0</v>
      </c>
      <c r="C262" s="45"/>
      <c r="D262" s="45">
        <f t="shared" si="16"/>
        <v>1.2931519676551726E-37</v>
      </c>
      <c r="E262" s="45"/>
      <c r="F262" s="45"/>
      <c r="G262" s="45">
        <f t="shared" si="17"/>
        <v>0</v>
      </c>
      <c r="H262" s="45"/>
      <c r="I262" s="45">
        <f t="shared" si="18"/>
        <v>4.0968144826929843E-4</v>
      </c>
      <c r="J262" s="45"/>
    </row>
    <row r="263" spans="1:10">
      <c r="A263" s="45">
        <v>58</v>
      </c>
      <c r="B263" s="45">
        <f t="shared" si="15"/>
        <v>0</v>
      </c>
      <c r="C263" s="45"/>
      <c r="D263" s="45">
        <f t="shared" si="16"/>
        <v>1.7211666066926335E-36</v>
      </c>
      <c r="E263" s="45"/>
      <c r="F263" s="45"/>
      <c r="G263" s="45">
        <f t="shared" si="17"/>
        <v>0</v>
      </c>
      <c r="H263" s="45"/>
      <c r="I263" s="45">
        <f t="shared" si="18"/>
        <v>4.3683507346020727E-4</v>
      </c>
      <c r="J263" s="45"/>
    </row>
    <row r="264" spans="1:10">
      <c r="A264" s="45">
        <v>60</v>
      </c>
      <c r="B264" s="45">
        <f t="shared" si="15"/>
        <v>0</v>
      </c>
      <c r="C264" s="45"/>
      <c r="D264" s="45">
        <f t="shared" si="16"/>
        <v>2.1973953002546401E-35</v>
      </c>
      <c r="E264" s="45"/>
      <c r="F264" s="45"/>
      <c r="G264" s="45">
        <f t="shared" si="17"/>
        <v>0</v>
      </c>
      <c r="H264" s="45"/>
      <c r="I264" s="45">
        <f t="shared" si="18"/>
        <v>4.6541792265189416E-4</v>
      </c>
      <c r="J264" s="45"/>
    </row>
    <row r="265" spans="1:10">
      <c r="A265" s="45">
        <v>62</v>
      </c>
      <c r="B265" s="45">
        <f t="shared" si="15"/>
        <v>0</v>
      </c>
      <c r="C265" s="45"/>
      <c r="D265" s="45">
        <f t="shared" si="16"/>
        <v>2.6909486127948747E-34</v>
      </c>
      <c r="E265" s="45"/>
      <c r="F265" s="45"/>
      <c r="G265" s="45">
        <f t="shared" si="17"/>
        <v>0</v>
      </c>
      <c r="H265" s="45"/>
      <c r="I265" s="45">
        <f t="shared" si="18"/>
        <v>4.9547655188011855E-4</v>
      </c>
      <c r="J265" s="45"/>
    </row>
    <row r="266" spans="1:10">
      <c r="A266" s="45">
        <v>64</v>
      </c>
      <c r="B266" s="45">
        <f t="shared" si="15"/>
        <v>0</v>
      </c>
      <c r="C266" s="45"/>
      <c r="D266" s="45">
        <f t="shared" si="16"/>
        <v>3.1609276161272359E-33</v>
      </c>
      <c r="E266" s="45"/>
      <c r="F266" s="45"/>
      <c r="G266" s="45">
        <f t="shared" si="17"/>
        <v>0</v>
      </c>
      <c r="H266" s="45"/>
      <c r="I266" s="45">
        <f t="shared" si="18"/>
        <v>5.2705690830675373E-4</v>
      </c>
      <c r="J266" s="45"/>
    </row>
    <row r="267" spans="1:10">
      <c r="A267" s="45">
        <v>66</v>
      </c>
      <c r="B267" s="45">
        <f t="shared" si="15"/>
        <v>0</v>
      </c>
      <c r="C267" s="45"/>
      <c r="D267" s="45">
        <f t="shared" si="16"/>
        <v>3.5615219924168597E-32</v>
      </c>
      <c r="E267" s="45"/>
      <c r="F267" s="45"/>
      <c r="G267" s="45">
        <f t="shared" si="17"/>
        <v>0</v>
      </c>
      <c r="H267" s="45"/>
      <c r="I267" s="45">
        <f t="shared" si="18"/>
        <v>5.6020414007067253E-4</v>
      </c>
      <c r="J267" s="45"/>
    </row>
    <row r="268" spans="1:10">
      <c r="A268" s="45">
        <v>68</v>
      </c>
      <c r="B268" s="45">
        <f t="shared" si="15"/>
        <v>0</v>
      </c>
      <c r="C268" s="45"/>
      <c r="D268" s="45">
        <f t="shared" si="16"/>
        <v>3.849183747578943E-31</v>
      </c>
      <c r="E268" s="45"/>
      <c r="F268" s="45"/>
      <c r="G268" s="45">
        <f t="shared" si="17"/>
        <v>0</v>
      </c>
      <c r="H268" s="45"/>
      <c r="I268" s="45">
        <f t="shared" si="18"/>
        <v>5.9496239722043362E-4</v>
      </c>
      <c r="J268" s="45"/>
    </row>
    <row r="269" spans="1:10">
      <c r="A269" s="45">
        <v>70</v>
      </c>
      <c r="B269" s="45">
        <f t="shared" si="15"/>
        <v>0</v>
      </c>
      <c r="C269" s="45"/>
      <c r="D269" s="45">
        <f t="shared" si="16"/>
        <v>3.9903738855554227E-30</v>
      </c>
      <c r="E269" s="45"/>
      <c r="F269" s="45"/>
      <c r="G269" s="45">
        <f t="shared" si="17"/>
        <v>0</v>
      </c>
      <c r="H269" s="45"/>
      <c r="I269" s="45">
        <f t="shared" si="18"/>
        <v>6.3137462414014774E-4</v>
      </c>
      <c r="J269" s="45"/>
    </row>
    <row r="270" spans="1:10">
      <c r="A270" s="45">
        <v>72</v>
      </c>
      <c r="B270" s="45">
        <f t="shared" si="15"/>
        <v>0</v>
      </c>
      <c r="C270" s="45"/>
      <c r="D270" s="45">
        <f t="shared" si="16"/>
        <v>3.9679890876760397E-29</v>
      </c>
      <c r="E270" s="45"/>
      <c r="F270" s="45"/>
      <c r="G270" s="45">
        <f t="shared" si="17"/>
        <v>0</v>
      </c>
      <c r="H270" s="45"/>
      <c r="I270" s="45">
        <f t="shared" si="18"/>
        <v>6.6948234395481363E-4</v>
      </c>
      <c r="J270" s="45"/>
    </row>
    <row r="271" spans="1:10">
      <c r="A271" s="45">
        <v>74</v>
      </c>
      <c r="B271" s="45">
        <f t="shared" si="15"/>
        <v>0</v>
      </c>
      <c r="C271" s="45"/>
      <c r="D271" s="45">
        <f t="shared" si="16"/>
        <v>3.7847681638671313E-28</v>
      </c>
      <c r="E271" s="45"/>
      <c r="F271" s="45"/>
      <c r="G271" s="45">
        <f t="shared" si="17"/>
        <v>0</v>
      </c>
      <c r="H271" s="45"/>
      <c r="I271" s="45">
        <f t="shared" si="18"/>
        <v>7.093254354777344E-4</v>
      </c>
      <c r="J271" s="45"/>
    </row>
    <row r="272" spans="1:10">
      <c r="A272" s="45">
        <v>76</v>
      </c>
      <c r="B272" s="45">
        <f t="shared" si="15"/>
        <v>0</v>
      </c>
      <c r="C272" s="45"/>
      <c r="D272" s="45">
        <f t="shared" si="16"/>
        <v>3.4627411500887405E-27</v>
      </c>
      <c r="E272" s="45"/>
      <c r="F272" s="45"/>
      <c r="G272" s="45">
        <f t="shared" si="17"/>
        <v>0</v>
      </c>
      <c r="H272" s="45"/>
      <c r="I272" s="45">
        <f t="shared" si="18"/>
        <v>7.509419033400991E-4</v>
      </c>
      <c r="J272" s="45"/>
    </row>
    <row r="273" spans="1:10">
      <c r="A273" s="45">
        <v>78</v>
      </c>
      <c r="B273" s="45">
        <f t="shared" si="15"/>
        <v>0</v>
      </c>
      <c r="C273" s="45"/>
      <c r="D273" s="45">
        <f t="shared" si="16"/>
        <v>3.0388740974524985E-26</v>
      </c>
      <c r="E273" s="45"/>
      <c r="F273" s="45"/>
      <c r="G273" s="45">
        <f t="shared" si="17"/>
        <v>0</v>
      </c>
      <c r="H273" s="45"/>
      <c r="I273" s="45">
        <f t="shared" si="18"/>
        <v>7.943676420207298E-4</v>
      </c>
      <c r="J273" s="45"/>
    </row>
    <row r="274" spans="1:10">
      <c r="A274" s="45">
        <v>80</v>
      </c>
      <c r="B274" s="45">
        <f t="shared" si="15"/>
        <v>0</v>
      </c>
      <c r="C274" s="45"/>
      <c r="D274" s="45">
        <f t="shared" si="16"/>
        <v>2.5580988353742138E-25</v>
      </c>
      <c r="E274" s="45"/>
      <c r="F274" s="45"/>
      <c r="G274" s="45">
        <f t="shared" si="17"/>
        <v>0</v>
      </c>
      <c r="H274" s="45"/>
      <c r="I274" s="45">
        <f t="shared" si="18"/>
        <v>8.3963619457200873E-4</v>
      </c>
      <c r="J274" s="45"/>
    </row>
    <row r="275" spans="1:10">
      <c r="A275" s="45">
        <v>82</v>
      </c>
      <c r="B275" s="45">
        <f t="shared" si="15"/>
        <v>0</v>
      </c>
      <c r="C275" s="45"/>
      <c r="D275" s="45">
        <f t="shared" si="16"/>
        <v>2.0655412186002096E-24</v>
      </c>
      <c r="E275" s="45"/>
      <c r="F275" s="45"/>
      <c r="G275" s="45">
        <f t="shared" si="17"/>
        <v>0</v>
      </c>
      <c r="H275" s="45"/>
      <c r="I275" s="45">
        <f t="shared" si="18"/>
        <v>8.8677850691534451E-4</v>
      </c>
      <c r="J275" s="45"/>
    </row>
    <row r="276" spans="1:10">
      <c r="A276" s="45">
        <v>84</v>
      </c>
      <c r="B276" s="45">
        <f t="shared" si="15"/>
        <v>0</v>
      </c>
      <c r="C276" s="45"/>
      <c r="D276" s="45">
        <f t="shared" si="16"/>
        <v>1.5997876694719344E-23</v>
      </c>
      <c r="E276" s="45"/>
      <c r="F276" s="45"/>
      <c r="G276" s="45">
        <f t="shared" si="17"/>
        <v>0</v>
      </c>
      <c r="H276" s="45"/>
      <c r="I276" s="45">
        <f t="shared" si="18"/>
        <v>9.3582267865579551E-4</v>
      </c>
      <c r="J276" s="45"/>
    </row>
    <row r="277" spans="1:10">
      <c r="A277" s="45">
        <v>86</v>
      </c>
      <c r="B277" s="45">
        <f t="shared" si="15"/>
        <v>0</v>
      </c>
      <c r="C277" s="45"/>
      <c r="D277" s="45">
        <f t="shared" si="16"/>
        <v>1.1885097739188893E-22</v>
      </c>
      <c r="E277" s="45"/>
      <c r="F277" s="45"/>
      <c r="G277" s="45">
        <f t="shared" si="17"/>
        <v>0</v>
      </c>
      <c r="H277" s="45"/>
      <c r="I277" s="45">
        <f t="shared" si="18"/>
        <v>9.8679371143984684E-4</v>
      </c>
      <c r="J277" s="45"/>
    </row>
    <row r="278" spans="1:10">
      <c r="A278" s="45">
        <v>88</v>
      </c>
      <c r="B278" s="45">
        <f t="shared" si="15"/>
        <v>0</v>
      </c>
      <c r="C278" s="45"/>
      <c r="D278" s="45">
        <f t="shared" si="16"/>
        <v>8.4694479496548189E-22</v>
      </c>
      <c r="E278" s="45"/>
      <c r="F278" s="45"/>
      <c r="G278" s="45">
        <f t="shared" si="17"/>
        <v>0</v>
      </c>
      <c r="H278" s="45"/>
      <c r="I278" s="45">
        <f t="shared" si="18"/>
        <v>1.0397132559523032E-3</v>
      </c>
      <c r="J278" s="45"/>
    </row>
    <row r="279" spans="1:10">
      <c r="A279" s="45">
        <v>90</v>
      </c>
      <c r="B279" s="45">
        <f t="shared" si="15"/>
        <v>0</v>
      </c>
      <c r="C279" s="45"/>
      <c r="D279" s="45">
        <f t="shared" si="16"/>
        <v>5.7892110499587254E-21</v>
      </c>
      <c r="E279" s="45"/>
      <c r="F279" s="45"/>
      <c r="G279" s="45">
        <f t="shared" si="17"/>
        <v>0</v>
      </c>
      <c r="H279" s="45"/>
      <c r="I279" s="45">
        <f t="shared" si="18"/>
        <v>1.0945993587170842E-3</v>
      </c>
      <c r="J279" s="45"/>
    </row>
    <row r="280" spans="1:10">
      <c r="A280" s="45">
        <v>92</v>
      </c>
      <c r="B280" s="45">
        <f t="shared" si="15"/>
        <v>0</v>
      </c>
      <c r="C280" s="45"/>
      <c r="D280" s="45">
        <f t="shared" si="16"/>
        <v>3.7957324675773496E-20</v>
      </c>
      <c r="E280" s="45"/>
      <c r="F280" s="45"/>
      <c r="G280" s="45">
        <f t="shared" si="17"/>
        <v>0</v>
      </c>
      <c r="H280" s="45"/>
      <c r="I280" s="45">
        <f t="shared" si="18"/>
        <v>1.1514662099317275E-3</v>
      </c>
      <c r="J280" s="45"/>
    </row>
    <row r="281" spans="1:10">
      <c r="A281" s="45">
        <v>94</v>
      </c>
      <c r="B281" s="45">
        <f t="shared" si="15"/>
        <v>0</v>
      </c>
      <c r="C281" s="45"/>
      <c r="D281" s="45">
        <f t="shared" si="16"/>
        <v>2.3871721565864179E-19</v>
      </c>
      <c r="E281" s="45"/>
      <c r="F281" s="45"/>
      <c r="G281" s="45">
        <f t="shared" si="17"/>
        <v>0</v>
      </c>
      <c r="H281" s="45"/>
      <c r="I281" s="45">
        <f t="shared" si="18"/>
        <v>1.2103238936259403E-3</v>
      </c>
      <c r="J281" s="45"/>
    </row>
    <row r="282" spans="1:10">
      <c r="A282" s="45">
        <v>96</v>
      </c>
      <c r="B282" s="45">
        <f t="shared" si="15"/>
        <v>0</v>
      </c>
      <c r="C282" s="45"/>
      <c r="D282" s="45">
        <f t="shared" si="16"/>
        <v>1.4400707165068543E-18</v>
      </c>
      <c r="E282" s="45"/>
      <c r="F282" s="45"/>
      <c r="G282" s="45">
        <f t="shared" si="17"/>
        <v>0</v>
      </c>
      <c r="H282" s="45"/>
      <c r="I282" s="45">
        <f t="shared" si="18"/>
        <v>1.2711781414898756E-3</v>
      </c>
      <c r="J282" s="45"/>
    </row>
    <row r="283" spans="1:10">
      <c r="A283" s="45">
        <v>98</v>
      </c>
      <c r="B283" s="45">
        <f t="shared" si="15"/>
        <v>0</v>
      </c>
      <c r="C283" s="45"/>
      <c r="D283" s="45">
        <f t="shared" si="16"/>
        <v>8.3328935017036228E-18</v>
      </c>
      <c r="E283" s="45"/>
      <c r="F283" s="45"/>
      <c r="G283" s="45">
        <f t="shared" si="17"/>
        <v>0</v>
      </c>
      <c r="H283" s="45"/>
      <c r="I283" s="45">
        <f t="shared" si="18"/>
        <v>1.3340300917673237E-3</v>
      </c>
      <c r="J283" s="45"/>
    </row>
    <row r="284" spans="1:10">
      <c r="A284" s="45">
        <v>100</v>
      </c>
      <c r="B284" s="45">
        <f t="shared" si="15"/>
        <v>0</v>
      </c>
      <c r="C284" s="45"/>
      <c r="D284" s="45">
        <f t="shared" si="16"/>
        <v>4.6250856197685598E-17</v>
      </c>
      <c r="E284" s="45"/>
      <c r="F284" s="45"/>
      <c r="G284" s="45">
        <f t="shared" si="17"/>
        <v>0</v>
      </c>
      <c r="H284" s="45"/>
      <c r="I284" s="45">
        <f t="shared" si="18"/>
        <v>1.3988760546519415E-3</v>
      </c>
      <c r="J284" s="45"/>
    </row>
    <row r="285" spans="1:10">
      <c r="A285" s="45">
        <v>102</v>
      </c>
      <c r="B285" s="45">
        <f t="shared" si="15"/>
        <v>0</v>
      </c>
      <c r="C285" s="45"/>
      <c r="D285" s="45">
        <f t="shared" si="16"/>
        <v>2.4623832913193888E-16</v>
      </c>
      <c r="E285" s="45"/>
      <c r="F285" s="45"/>
      <c r="G285" s="45">
        <f t="shared" si="17"/>
        <v>0</v>
      </c>
      <c r="H285" s="45"/>
      <c r="I285" s="45">
        <f t="shared" si="18"/>
        <v>1.4657072856604401E-3</v>
      </c>
      <c r="J285" s="45"/>
    </row>
    <row r="286" spans="1:10">
      <c r="A286" s="45">
        <v>104</v>
      </c>
      <c r="B286" s="45">
        <f t="shared" si="15"/>
        <v>0</v>
      </c>
      <c r="C286" s="45"/>
      <c r="D286" s="45">
        <f t="shared" si="16"/>
        <v>1.2574868945947561E-15</v>
      </c>
      <c r="E286" s="45"/>
      <c r="F286" s="45"/>
      <c r="G286" s="45">
        <f t="shared" si="17"/>
        <v>0</v>
      </c>
      <c r="H286" s="45"/>
      <c r="I286" s="45">
        <f t="shared" si="18"/>
        <v>1.5345097684846089E-3</v>
      </c>
      <c r="J286" s="45"/>
    </row>
    <row r="287" spans="1:10">
      <c r="A287" s="45">
        <v>106</v>
      </c>
      <c r="B287" s="45">
        <f t="shared" si="15"/>
        <v>0</v>
      </c>
      <c r="C287" s="45"/>
      <c r="D287" s="45">
        <f t="shared" si="16"/>
        <v>6.1597517964086441E-15</v>
      </c>
      <c r="E287" s="45"/>
      <c r="F287" s="45"/>
      <c r="G287" s="45">
        <f t="shared" si="17"/>
        <v>0</v>
      </c>
      <c r="H287" s="45"/>
      <c r="I287" s="45">
        <f t="shared" si="18"/>
        <v>1.6052640088436191E-3</v>
      </c>
      <c r="J287" s="45"/>
    </row>
    <row r="288" spans="1:10">
      <c r="A288" s="45">
        <v>108</v>
      </c>
      <c r="B288" s="45">
        <f t="shared" si="15"/>
        <v>0</v>
      </c>
      <c r="C288" s="45"/>
      <c r="D288" s="45">
        <f t="shared" si="16"/>
        <v>2.8942423327297765E-14</v>
      </c>
      <c r="E288" s="45"/>
      <c r="F288" s="45"/>
      <c r="G288" s="45">
        <f t="shared" si="17"/>
        <v>0</v>
      </c>
      <c r="H288" s="45"/>
      <c r="I288" s="45">
        <f t="shared" si="18"/>
        <v>1.6779448408686722E-3</v>
      </c>
      <c r="J288" s="45"/>
    </row>
    <row r="289" spans="1:10">
      <c r="A289" s="45">
        <v>110</v>
      </c>
      <c r="B289" s="45">
        <f t="shared" si="15"/>
        <v>0</v>
      </c>
      <c r="C289" s="45"/>
      <c r="D289" s="45">
        <f t="shared" si="16"/>
        <v>1.3044231666893669E-13</v>
      </c>
      <c r="E289" s="45"/>
      <c r="F289" s="45"/>
      <c r="G289" s="45">
        <f t="shared" si="17"/>
        <v>0</v>
      </c>
      <c r="H289" s="45"/>
      <c r="I289" s="45">
        <f t="shared" si="18"/>
        <v>1.7525212475531797E-3</v>
      </c>
      <c r="J289" s="45"/>
    </row>
    <row r="290" spans="1:10">
      <c r="A290" s="45">
        <v>112</v>
      </c>
      <c r="B290" s="45">
        <f t="shared" si="15"/>
        <v>0</v>
      </c>
      <c r="C290" s="45"/>
      <c r="D290" s="45">
        <f t="shared" si="16"/>
        <v>5.6391552145294636E-13</v>
      </c>
      <c r="E290" s="45"/>
      <c r="F290" s="45"/>
      <c r="G290" s="45">
        <f t="shared" si="17"/>
        <v>0</v>
      </c>
      <c r="H290" s="45"/>
      <c r="I290" s="45">
        <f t="shared" si="18"/>
        <v>1.8289561967929002E-3</v>
      </c>
      <c r="J290" s="45"/>
    </row>
    <row r="291" spans="1:10">
      <c r="A291" s="45">
        <v>114</v>
      </c>
      <c r="B291" s="45">
        <f t="shared" si="15"/>
        <v>0</v>
      </c>
      <c r="C291" s="45"/>
      <c r="D291" s="45">
        <f t="shared" si="16"/>
        <v>2.3384146699464053E-12</v>
      </c>
      <c r="E291" s="45"/>
      <c r="F291" s="45"/>
      <c r="G291" s="45">
        <f t="shared" si="17"/>
        <v>0</v>
      </c>
      <c r="H291" s="45"/>
      <c r="I291" s="45">
        <f t="shared" si="18"/>
        <v>1.9072064945213432E-3</v>
      </c>
      <c r="J291" s="45"/>
    </row>
    <row r="292" spans="1:10">
      <c r="A292" s="45">
        <v>116</v>
      </c>
      <c r="B292" s="45">
        <f t="shared" ref="B292:B355" si="19">EXP((($A292-$B$205)/$C$205)^2*(-0.5))/SQRT(2*PI())/$C$205</f>
        <v>0</v>
      </c>
      <c r="C292" s="45"/>
      <c r="D292" s="45">
        <f t="shared" ref="D292:D355" si="20">EXP((($A292-$D$205)/$E$205)^2*(-0.5))/SQRT(2*PI())/$E$205</f>
        <v>9.3012418840161135E-12</v>
      </c>
      <c r="E292" s="45"/>
      <c r="F292" s="45"/>
      <c r="G292" s="45">
        <f t="shared" ref="G292:G355" si="21">EXP((($A292-$G$205)/$H$205)^2*(-0.5))/SQRT(2*PI())/$H$205</f>
        <v>0</v>
      </c>
      <c r="H292" s="45"/>
      <c r="I292" s="45">
        <f t="shared" ref="I292:I355" si="22">EXP((($A292-$I$205)/$J$205)^2*(-0.5))/SQRT(2*PI())/$J$205</f>
        <v>1.9872226564160099E-3</v>
      </c>
      <c r="J292" s="45"/>
    </row>
    <row r="293" spans="1:10">
      <c r="A293" s="45">
        <v>118</v>
      </c>
      <c r="B293" s="45">
        <f t="shared" si="19"/>
        <v>0</v>
      </c>
      <c r="C293" s="45"/>
      <c r="D293" s="45">
        <f t="shared" si="20"/>
        <v>3.5487244896947465E-11</v>
      </c>
      <c r="E293" s="45"/>
      <c r="F293" s="45"/>
      <c r="G293" s="45">
        <f t="shared" si="21"/>
        <v>0</v>
      </c>
      <c r="H293" s="45"/>
      <c r="I293" s="45">
        <f t="shared" si="22"/>
        <v>2.068948799610359E-3</v>
      </c>
      <c r="J293" s="45"/>
    </row>
    <row r="294" spans="1:10">
      <c r="A294" s="45">
        <v>120</v>
      </c>
      <c r="B294" s="45">
        <f t="shared" si="19"/>
        <v>0</v>
      </c>
      <c r="C294" s="45"/>
      <c r="D294" s="45">
        <f t="shared" si="20"/>
        <v>1.2987200993731734E-10</v>
      </c>
      <c r="E294" s="45"/>
      <c r="F294" s="45"/>
      <c r="G294" s="45">
        <f t="shared" si="21"/>
        <v>0</v>
      </c>
      <c r="H294" s="45"/>
      <c r="I294" s="45">
        <f t="shared" si="22"/>
        <v>2.1523225557946507E-3</v>
      </c>
      <c r="J294" s="45"/>
    </row>
    <row r="295" spans="1:10">
      <c r="A295" s="45">
        <v>122</v>
      </c>
      <c r="B295" s="45">
        <f t="shared" si="19"/>
        <v>0</v>
      </c>
      <c r="C295" s="45"/>
      <c r="D295" s="45">
        <f t="shared" si="20"/>
        <v>4.5590123996934866E-10</v>
      </c>
      <c r="E295" s="45"/>
      <c r="F295" s="45"/>
      <c r="G295" s="45">
        <f t="shared" si="21"/>
        <v>0</v>
      </c>
      <c r="H295" s="45"/>
      <c r="I295" s="45">
        <f t="shared" si="22"/>
        <v>2.237275007025846E-3</v>
      </c>
      <c r="J295" s="45"/>
    </row>
    <row r="296" spans="1:10">
      <c r="A296" s="45">
        <v>124</v>
      </c>
      <c r="B296" s="45">
        <f t="shared" si="19"/>
        <v>0</v>
      </c>
      <c r="C296" s="45"/>
      <c r="D296" s="45">
        <f t="shared" si="20"/>
        <v>1.5351044061820629E-9</v>
      </c>
      <c r="E296" s="45"/>
      <c r="F296" s="45"/>
      <c r="G296" s="45">
        <f t="shared" si="21"/>
        <v>0</v>
      </c>
      <c r="H296" s="45"/>
      <c r="I296" s="45">
        <f t="shared" si="22"/>
        <v>2.3237306454925786E-3</v>
      </c>
      <c r="J296" s="45"/>
    </row>
    <row r="297" spans="1:10">
      <c r="A297" s="45">
        <v>126</v>
      </c>
      <c r="B297" s="45">
        <f t="shared" si="19"/>
        <v>0</v>
      </c>
      <c r="C297" s="45"/>
      <c r="D297" s="45">
        <f t="shared" si="20"/>
        <v>4.9581195740498268E-9</v>
      </c>
      <c r="E297" s="45"/>
      <c r="F297" s="45"/>
      <c r="G297" s="45">
        <f t="shared" si="21"/>
        <v>0</v>
      </c>
      <c r="H297" s="45"/>
      <c r="I297" s="45">
        <f t="shared" si="22"/>
        <v>2.4116073583959406E-3</v>
      </c>
      <c r="J297" s="45"/>
    </row>
    <row r="298" spans="1:10">
      <c r="A298" s="45">
        <v>128</v>
      </c>
      <c r="B298" s="45">
        <f t="shared" si="19"/>
        <v>0</v>
      </c>
      <c r="C298" s="45"/>
      <c r="D298" s="45">
        <f t="shared" si="20"/>
        <v>1.5360593908152658E-8</v>
      </c>
      <c r="E298" s="45"/>
      <c r="F298" s="45"/>
      <c r="G298" s="45">
        <f t="shared" si="21"/>
        <v>0</v>
      </c>
      <c r="H298" s="45"/>
      <c r="I298" s="45">
        <f t="shared" si="22"/>
        <v>2.5008164390105231E-3</v>
      </c>
      <c r="J298" s="45"/>
    </row>
    <row r="299" spans="1:10">
      <c r="A299" s="45">
        <v>130</v>
      </c>
      <c r="B299" s="45">
        <f t="shared" si="19"/>
        <v>0</v>
      </c>
      <c r="C299" s="45"/>
      <c r="D299" s="45">
        <f t="shared" si="20"/>
        <v>4.56468646460621E-8</v>
      </c>
      <c r="E299" s="45"/>
      <c r="F299" s="45"/>
      <c r="G299" s="45">
        <f t="shared" si="21"/>
        <v>0</v>
      </c>
      <c r="H299" s="45"/>
      <c r="I299" s="45">
        <f t="shared" si="22"/>
        <v>2.5912626248832289E-3</v>
      </c>
      <c r="J299" s="45"/>
    </row>
    <row r="300" spans="1:10">
      <c r="A300" s="45">
        <v>132</v>
      </c>
      <c r="B300" s="45">
        <f t="shared" si="19"/>
        <v>0</v>
      </c>
      <c r="C300" s="45"/>
      <c r="D300" s="45">
        <f t="shared" si="20"/>
        <v>1.3011453991520901E-7</v>
      </c>
      <c r="E300" s="45"/>
      <c r="F300" s="45"/>
      <c r="G300" s="45">
        <f t="shared" si="21"/>
        <v>0</v>
      </c>
      <c r="H300" s="45"/>
      <c r="I300" s="45">
        <f t="shared" si="22"/>
        <v>2.6828441640100523E-3</v>
      </c>
      <c r="J300" s="45"/>
    </row>
    <row r="301" spans="1:10">
      <c r="A301" s="45">
        <v>134</v>
      </c>
      <c r="B301" s="45">
        <f t="shared" si="19"/>
        <v>0</v>
      </c>
      <c r="C301" s="45"/>
      <c r="D301" s="45">
        <f t="shared" si="20"/>
        <v>3.5575633440808898E-7</v>
      </c>
      <c r="E301" s="45"/>
      <c r="F301" s="45"/>
      <c r="G301" s="45">
        <f t="shared" si="21"/>
        <v>0</v>
      </c>
      <c r="H301" s="45"/>
      <c r="I301" s="45">
        <f t="shared" si="22"/>
        <v>2.7754529097038633E-3</v>
      </c>
      <c r="J301" s="45"/>
    </row>
    <row r="302" spans="1:10">
      <c r="A302" s="45">
        <v>136</v>
      </c>
      <c r="B302" s="45">
        <f t="shared" si="19"/>
        <v>0</v>
      </c>
      <c r="C302" s="45"/>
      <c r="D302" s="45">
        <f t="shared" si="20"/>
        <v>9.3302092999336213E-7</v>
      </c>
      <c r="E302" s="45"/>
      <c r="F302" s="45"/>
      <c r="G302" s="45">
        <f t="shared" si="21"/>
        <v>0</v>
      </c>
      <c r="H302" s="45"/>
      <c r="I302" s="45">
        <f t="shared" si="22"/>
        <v>2.8689744447297225E-3</v>
      </c>
      <c r="J302" s="45"/>
    </row>
    <row r="303" spans="1:10">
      <c r="A303" s="45">
        <v>138</v>
      </c>
      <c r="B303" s="45">
        <f t="shared" si="19"/>
        <v>0</v>
      </c>
      <c r="C303" s="45"/>
      <c r="D303" s="45">
        <f t="shared" si="20"/>
        <v>2.3471565875974398E-6</v>
      </c>
      <c r="E303" s="45"/>
      <c r="F303" s="45"/>
      <c r="G303" s="45">
        <f t="shared" si="21"/>
        <v>0</v>
      </c>
      <c r="H303" s="45"/>
      <c r="I303" s="45">
        <f t="shared" si="22"/>
        <v>2.9632882351391158E-3</v>
      </c>
      <c r="J303" s="45"/>
    </row>
    <row r="304" spans="1:10">
      <c r="A304" s="45">
        <v>140</v>
      </c>
      <c r="B304" s="45">
        <f t="shared" si="19"/>
        <v>0</v>
      </c>
      <c r="C304" s="45"/>
      <c r="D304" s="45">
        <f t="shared" si="20"/>
        <v>5.6637578231593954E-6</v>
      </c>
      <c r="E304" s="45"/>
      <c r="F304" s="45"/>
      <c r="G304" s="45">
        <f t="shared" si="21"/>
        <v>0</v>
      </c>
      <c r="H304" s="45"/>
      <c r="I304" s="45">
        <f t="shared" si="22"/>
        <v>3.0582678140813994E-3</v>
      </c>
      <c r="J304" s="45"/>
    </row>
    <row r="305" spans="1:10">
      <c r="A305" s="45">
        <v>142</v>
      </c>
      <c r="B305" s="45">
        <f t="shared" si="19"/>
        <v>0</v>
      </c>
      <c r="C305" s="45"/>
      <c r="D305" s="45">
        <f t="shared" si="20"/>
        <v>1.3109291464758446E-5</v>
      </c>
      <c r="E305" s="45"/>
      <c r="F305" s="45"/>
      <c r="G305" s="45">
        <f t="shared" si="21"/>
        <v>0</v>
      </c>
      <c r="H305" s="45"/>
      <c r="I305" s="45">
        <f t="shared" si="22"/>
        <v>3.1537809957105961E-3</v>
      </c>
      <c r="J305" s="45"/>
    </row>
    <row r="306" spans="1:10">
      <c r="A306" s="45">
        <v>144</v>
      </c>
      <c r="B306" s="45">
        <f t="shared" si="19"/>
        <v>0</v>
      </c>
      <c r="C306" s="45"/>
      <c r="D306" s="45">
        <f t="shared" si="20"/>
        <v>2.9104872230674214E-5</v>
      </c>
      <c r="E306" s="45"/>
      <c r="F306" s="45"/>
      <c r="G306" s="45">
        <f t="shared" si="21"/>
        <v>0</v>
      </c>
      <c r="H306" s="45"/>
      <c r="I306" s="45">
        <f t="shared" si="22"/>
        <v>3.2496901191393724E-3</v>
      </c>
      <c r="J306" s="45"/>
    </row>
    <row r="307" spans="1:10">
      <c r="A307" s="45">
        <v>146</v>
      </c>
      <c r="B307" s="45">
        <f t="shared" si="19"/>
        <v>0</v>
      </c>
      <c r="C307" s="45"/>
      <c r="D307" s="45">
        <f t="shared" si="20"/>
        <v>6.1981789108415874E-5</v>
      </c>
      <c r="E307" s="45"/>
      <c r="F307" s="45"/>
      <c r="G307" s="45">
        <f t="shared" si="21"/>
        <v>0</v>
      </c>
      <c r="H307" s="45"/>
      <c r="I307" s="45">
        <f t="shared" si="22"/>
        <v>3.345852322220534E-3</v>
      </c>
      <c r="J307" s="45"/>
    </row>
    <row r="308" spans="1:10">
      <c r="A308" s="45">
        <v>148</v>
      </c>
      <c r="B308" s="45">
        <f t="shared" si="19"/>
        <v>0</v>
      </c>
      <c r="C308" s="45"/>
      <c r="D308" s="45">
        <f t="shared" si="20"/>
        <v>1.2661187847528814E-4</v>
      </c>
      <c r="E308" s="45"/>
      <c r="F308" s="45"/>
      <c r="G308" s="45">
        <f t="shared" si="21"/>
        <v>0</v>
      </c>
      <c r="H308" s="45"/>
      <c r="I308" s="45">
        <f t="shared" si="22"/>
        <v>3.4421198447608689E-3</v>
      </c>
      <c r="J308" s="45"/>
    </row>
    <row r="309" spans="1:10">
      <c r="A309" s="45">
        <v>150</v>
      </c>
      <c r="B309" s="45">
        <f t="shared" si="19"/>
        <v>0</v>
      </c>
      <c r="C309" s="45"/>
      <c r="D309" s="45">
        <f t="shared" si="20"/>
        <v>2.4808284272402902E-4</v>
      </c>
      <c r="E309" s="45"/>
      <c r="F309" s="45"/>
      <c r="G309" s="45">
        <f t="shared" si="21"/>
        <v>0</v>
      </c>
      <c r="H309" s="45"/>
      <c r="I309" s="45">
        <f t="shared" si="22"/>
        <v>3.5383403605936509E-3</v>
      </c>
      <c r="J309" s="45"/>
    </row>
    <row r="310" spans="1:10">
      <c r="A310" s="45">
        <v>152</v>
      </c>
      <c r="B310" s="45">
        <f t="shared" si="19"/>
        <v>0</v>
      </c>
      <c r="C310" s="45"/>
      <c r="D310" s="45">
        <f t="shared" si="20"/>
        <v>4.6626298588770503E-4</v>
      </c>
      <c r="E310" s="45"/>
      <c r="F310" s="45"/>
      <c r="G310" s="45">
        <f t="shared" si="21"/>
        <v>0</v>
      </c>
      <c r="H310" s="45"/>
      <c r="I310" s="45">
        <f t="shared" si="22"/>
        <v>3.6343573377559655E-3</v>
      </c>
      <c r="J310" s="45"/>
    </row>
    <row r="311" spans="1:10">
      <c r="A311" s="45">
        <v>154</v>
      </c>
      <c r="B311" s="45">
        <f t="shared" si="19"/>
        <v>0</v>
      </c>
      <c r="C311" s="45"/>
      <c r="D311" s="45">
        <f t="shared" si="20"/>
        <v>8.4057619092702018E-4</v>
      </c>
      <c r="E311" s="45"/>
      <c r="F311" s="45"/>
      <c r="G311" s="45">
        <f t="shared" si="21"/>
        <v>0</v>
      </c>
      <c r="H311" s="45"/>
      <c r="I311" s="45">
        <f t="shared" si="22"/>
        <v>3.7300104258363347E-3</v>
      </c>
      <c r="J311" s="45"/>
    </row>
    <row r="312" spans="1:10">
      <c r="A312" s="45">
        <v>156</v>
      </c>
      <c r="B312" s="45">
        <f t="shared" si="19"/>
        <v>0</v>
      </c>
      <c r="C312" s="45"/>
      <c r="D312" s="45">
        <f t="shared" si="20"/>
        <v>1.4535673587975193E-3</v>
      </c>
      <c r="E312" s="45"/>
      <c r="F312" s="45"/>
      <c r="G312" s="45">
        <f t="shared" si="21"/>
        <v>0</v>
      </c>
      <c r="H312" s="45"/>
      <c r="I312" s="45">
        <f t="shared" si="22"/>
        <v>3.8251358693783045E-3</v>
      </c>
      <c r="J312" s="45"/>
    </row>
    <row r="313" spans="1:10">
      <c r="A313" s="45">
        <v>158</v>
      </c>
      <c r="B313" s="45">
        <f t="shared" si="19"/>
        <v>0</v>
      </c>
      <c r="C313" s="45"/>
      <c r="D313" s="45">
        <f t="shared" si="20"/>
        <v>2.4110442026664602E-3</v>
      </c>
      <c r="E313" s="45"/>
      <c r="F313" s="45"/>
      <c r="G313" s="45">
        <f t="shared" si="21"/>
        <v>0</v>
      </c>
      <c r="H313" s="45"/>
      <c r="I313" s="45">
        <f t="shared" si="22"/>
        <v>3.9195669460479797E-3</v>
      </c>
      <c r="J313" s="45"/>
    </row>
    <row r="314" spans="1:10">
      <c r="A314" s="45">
        <v>160</v>
      </c>
      <c r="B314" s="45">
        <f t="shared" si="19"/>
        <v>0</v>
      </c>
      <c r="C314" s="45"/>
      <c r="D314" s="45">
        <f t="shared" si="20"/>
        <v>3.8360752374543483E-3</v>
      </c>
      <c r="E314" s="45"/>
      <c r="F314" s="45"/>
      <c r="G314" s="45">
        <f t="shared" si="21"/>
        <v>0</v>
      </c>
      <c r="H314" s="45"/>
      <c r="I314" s="45">
        <f t="shared" si="22"/>
        <v>4.0131344280993622E-3</v>
      </c>
      <c r="J314" s="45"/>
    </row>
    <row r="315" spans="1:10">
      <c r="A315" s="45">
        <v>162</v>
      </c>
      <c r="B315" s="45">
        <f t="shared" si="19"/>
        <v>0</v>
      </c>
      <c r="C315" s="45"/>
      <c r="D315" s="45">
        <f t="shared" si="20"/>
        <v>5.8543811479561097E-3</v>
      </c>
      <c r="E315" s="45"/>
      <c r="F315" s="45"/>
      <c r="G315" s="45">
        <f t="shared" si="21"/>
        <v>0</v>
      </c>
      <c r="H315" s="45"/>
      <c r="I315" s="45">
        <f t="shared" si="22"/>
        <v>4.1056670655020182E-3</v>
      </c>
      <c r="J315" s="45"/>
    </row>
    <row r="316" spans="1:10">
      <c r="A316" s="45">
        <v>164</v>
      </c>
      <c r="B316" s="45">
        <f t="shared" si="19"/>
        <v>0</v>
      </c>
      <c r="C316" s="45"/>
      <c r="D316" s="45">
        <f t="shared" si="20"/>
        <v>8.5701180483921981E-3</v>
      </c>
      <c r="E316" s="45"/>
      <c r="F316" s="45"/>
      <c r="G316" s="45">
        <f t="shared" si="21"/>
        <v>0</v>
      </c>
      <c r="H316" s="45"/>
      <c r="I316" s="45">
        <f t="shared" si="22"/>
        <v>4.1969920889325567E-3</v>
      </c>
      <c r="J316" s="45"/>
    </row>
    <row r="317" spans="1:10">
      <c r="A317" s="45">
        <v>166</v>
      </c>
      <c r="B317" s="45">
        <f t="shared" si="19"/>
        <v>0</v>
      </c>
      <c r="C317" s="45"/>
      <c r="D317" s="45">
        <f t="shared" si="20"/>
        <v>1.2033848727957087E-2</v>
      </c>
      <c r="E317" s="45"/>
      <c r="F317" s="45"/>
      <c r="G317" s="45">
        <f t="shared" si="21"/>
        <v>0</v>
      </c>
      <c r="H317" s="45"/>
      <c r="I317" s="45">
        <f t="shared" si="22"/>
        <v>4.2869357306758579E-3</v>
      </c>
      <c r="J317" s="45"/>
    </row>
    <row r="318" spans="1:10">
      <c r="A318" s="45">
        <v>168</v>
      </c>
      <c r="B318" s="45">
        <f t="shared" si="19"/>
        <v>0</v>
      </c>
      <c r="C318" s="45"/>
      <c r="D318" s="45">
        <f t="shared" si="20"/>
        <v>1.6208179022362913E-2</v>
      </c>
      <c r="E318" s="45"/>
      <c r="F318" s="45"/>
      <c r="G318" s="45">
        <f t="shared" si="21"/>
        <v>0</v>
      </c>
      <c r="H318" s="45"/>
      <c r="I318" s="45">
        <f t="shared" si="22"/>
        <v>4.375323761335358E-3</v>
      </c>
      <c r="J318" s="45"/>
    </row>
    <row r="319" spans="1:10">
      <c r="A319" s="45">
        <v>170</v>
      </c>
      <c r="B319" s="45">
        <f t="shared" si="19"/>
        <v>0</v>
      </c>
      <c r="C319" s="45"/>
      <c r="D319" s="45">
        <f t="shared" si="20"/>
        <v>2.0939959396281946E-2</v>
      </c>
      <c r="E319" s="45"/>
      <c r="F319" s="45"/>
      <c r="G319" s="45">
        <f t="shared" si="21"/>
        <v>0</v>
      </c>
      <c r="H319" s="45"/>
      <c r="I319" s="45">
        <f t="shared" si="22"/>
        <v>4.4619820401151132E-3</v>
      </c>
      <c r="J319" s="45"/>
    </row>
    <row r="320" spans="1:10">
      <c r="A320" s="45">
        <v>172</v>
      </c>
      <c r="B320" s="45">
        <f t="shared" si="19"/>
        <v>0</v>
      </c>
      <c r="C320" s="45"/>
      <c r="D320" s="45">
        <f t="shared" si="20"/>
        <v>2.594952298182401E-2</v>
      </c>
      <c r="E320" s="45"/>
      <c r="F320" s="45"/>
      <c r="G320" s="45">
        <f t="shared" si="21"/>
        <v>0</v>
      </c>
      <c r="H320" s="45"/>
      <c r="I320" s="45">
        <f t="shared" si="22"/>
        <v>4.5467370763112745E-3</v>
      </c>
      <c r="J320" s="45"/>
    </row>
    <row r="321" spans="1:10">
      <c r="A321" s="45">
        <v>174</v>
      </c>
      <c r="B321" s="45">
        <f t="shared" si="19"/>
        <v>0</v>
      </c>
      <c r="C321" s="45"/>
      <c r="D321" s="45">
        <f t="shared" si="20"/>
        <v>3.0845716002232078E-2</v>
      </c>
      <c r="E321" s="45"/>
      <c r="F321" s="45"/>
      <c r="G321" s="45">
        <f t="shared" si="21"/>
        <v>0</v>
      </c>
      <c r="H321" s="45"/>
      <c r="I321" s="45">
        <f t="shared" si="22"/>
        <v>4.6294165995378351E-3</v>
      </c>
      <c r="J321" s="45"/>
    </row>
    <row r="322" spans="1:10">
      <c r="A322" s="45">
        <v>176</v>
      </c>
      <c r="B322" s="45">
        <f t="shared" si="19"/>
        <v>0</v>
      </c>
      <c r="C322" s="45"/>
      <c r="D322" s="45">
        <f t="shared" si="20"/>
        <v>3.516999170318743E-2</v>
      </c>
      <c r="E322" s="45"/>
      <c r="F322" s="45"/>
      <c r="G322" s="45">
        <f t="shared" si="21"/>
        <v>0</v>
      </c>
      <c r="H322" s="45"/>
      <c r="I322" s="45">
        <f t="shared" si="22"/>
        <v>4.70985013611249E-3</v>
      </c>
      <c r="J322" s="45"/>
    </row>
    <row r="323" spans="1:10">
      <c r="A323" s="45">
        <v>178</v>
      </c>
      <c r="B323" s="45">
        <f t="shared" si="19"/>
        <v>0</v>
      </c>
      <c r="C323" s="45"/>
      <c r="D323" s="45">
        <f t="shared" si="20"/>
        <v>3.8464634436517521E-2</v>
      </c>
      <c r="E323" s="45"/>
      <c r="F323" s="45"/>
      <c r="G323" s="45">
        <f t="shared" si="21"/>
        <v>0</v>
      </c>
      <c r="H323" s="45"/>
      <c r="I323" s="45">
        <f t="shared" si="22"/>
        <v>4.7878695889438687E-3</v>
      </c>
      <c r="J323" s="45"/>
    </row>
    <row r="324" spans="1:10">
      <c r="A324" s="45">
        <v>180</v>
      </c>
      <c r="B324" s="45">
        <f t="shared" si="19"/>
        <v>0</v>
      </c>
      <c r="C324" s="45"/>
      <c r="D324" s="45">
        <f t="shared" si="20"/>
        <v>4.0351797554213725E-2</v>
      </c>
      <c r="E324" s="45"/>
      <c r="F324" s="45"/>
      <c r="G324" s="45">
        <f t="shared" si="21"/>
        <v>0</v>
      </c>
      <c r="H324" s="45"/>
      <c r="I324" s="45">
        <f t="shared" si="22"/>
        <v>4.8633098181923651E-3</v>
      </c>
      <c r="J324" s="45"/>
    </row>
    <row r="325" spans="1:10">
      <c r="A325" s="45">
        <v>182</v>
      </c>
      <c r="B325" s="45">
        <f t="shared" si="19"/>
        <v>0</v>
      </c>
      <c r="C325" s="45"/>
      <c r="D325" s="45">
        <f t="shared" si="20"/>
        <v>4.0604680357008982E-2</v>
      </c>
      <c r="E325" s="45"/>
      <c r="F325" s="45"/>
      <c r="G325" s="45">
        <f t="shared" si="21"/>
        <v>0</v>
      </c>
      <c r="H325" s="45"/>
      <c r="I325" s="45">
        <f t="shared" si="22"/>
        <v>4.9360092199239539E-3</v>
      </c>
      <c r="J325" s="45"/>
    </row>
    <row r="326" spans="1:10">
      <c r="A326" s="45">
        <v>184</v>
      </c>
      <c r="B326" s="45">
        <f t="shared" si="19"/>
        <v>0</v>
      </c>
      <c r="C326" s="45"/>
      <c r="D326" s="45">
        <f t="shared" si="20"/>
        <v>3.9192344087208592E-2</v>
      </c>
      <c r="E326" s="45"/>
      <c r="F326" s="45"/>
      <c r="G326" s="45">
        <f t="shared" si="21"/>
        <v>0</v>
      </c>
      <c r="H326" s="45"/>
      <c r="I326" s="45">
        <f t="shared" si="22"/>
        <v>5.0058102999404833E-3</v>
      </c>
      <c r="J326" s="45"/>
    </row>
    <row r="327" spans="1:10">
      <c r="A327" s="45">
        <v>186</v>
      </c>
      <c r="B327" s="45">
        <f t="shared" si="19"/>
        <v>0</v>
      </c>
      <c r="C327" s="45"/>
      <c r="D327" s="45">
        <f t="shared" si="20"/>
        <v>3.6285934802160767E-2</v>
      </c>
      <c r="E327" s="45"/>
      <c r="F327" s="45"/>
      <c r="G327" s="45">
        <f t="shared" si="21"/>
        <v>0</v>
      </c>
      <c r="H327" s="45"/>
      <c r="I327" s="45">
        <f t="shared" si="22"/>
        <v>5.0725602399515181E-3</v>
      </c>
      <c r="J327" s="45"/>
    </row>
    <row r="328" spans="1:10">
      <c r="A328" s="45">
        <v>188</v>
      </c>
      <c r="B328" s="45">
        <f t="shared" si="19"/>
        <v>0</v>
      </c>
      <c r="C328" s="45"/>
      <c r="D328" s="45">
        <f t="shared" si="20"/>
        <v>3.2224584458189459E-2</v>
      </c>
      <c r="E328" s="45"/>
      <c r="F328" s="45"/>
      <c r="G328" s="45">
        <f t="shared" si="21"/>
        <v>0</v>
      </c>
      <c r="H328" s="45"/>
      <c r="I328" s="45">
        <f t="shared" si="22"/>
        <v>5.1361114532522071E-3</v>
      </c>
      <c r="J328" s="45"/>
    </row>
    <row r="329" spans="1:10">
      <c r="A329" s="45">
        <v>190</v>
      </c>
      <c r="B329" s="45">
        <f t="shared" si="19"/>
        <v>0</v>
      </c>
      <c r="C329" s="45"/>
      <c r="D329" s="45">
        <f t="shared" si="20"/>
        <v>2.7450374188478458E-2</v>
      </c>
      <c r="E329" s="45"/>
      <c r="F329" s="45"/>
      <c r="G329" s="45">
        <f t="shared" si="21"/>
        <v>0</v>
      </c>
      <c r="H329" s="45"/>
      <c r="I329" s="45">
        <f t="shared" si="22"/>
        <v>5.1963221270892928E-3</v>
      </c>
      <c r="J329" s="45"/>
    </row>
    <row r="330" spans="1:10">
      <c r="A330" s="45">
        <v>192</v>
      </c>
      <c r="B330" s="45">
        <f t="shared" si="19"/>
        <v>0</v>
      </c>
      <c r="C330" s="45"/>
      <c r="D330" s="45">
        <f t="shared" si="20"/>
        <v>2.2429580203046494E-2</v>
      </c>
      <c r="E330" s="45"/>
      <c r="F330" s="45"/>
      <c r="G330" s="45">
        <f t="shared" si="21"/>
        <v>0</v>
      </c>
      <c r="H330" s="45"/>
      <c r="I330" s="45">
        <f t="shared" si="22"/>
        <v>5.2530567489332408E-3</v>
      </c>
      <c r="J330" s="45"/>
    </row>
    <row r="331" spans="1:10">
      <c r="A331" s="45">
        <v>194</v>
      </c>
      <c r="B331" s="45">
        <f t="shared" si="19"/>
        <v>0</v>
      </c>
      <c r="C331" s="45"/>
      <c r="D331" s="45">
        <f t="shared" si="20"/>
        <v>1.7579477186139388E-2</v>
      </c>
      <c r="E331" s="45"/>
      <c r="F331" s="45"/>
      <c r="G331" s="45">
        <f t="shared" si="21"/>
        <v>0</v>
      </c>
      <c r="H331" s="45"/>
      <c r="I331" s="45">
        <f t="shared" si="22"/>
        <v>5.3061866139286554E-3</v>
      </c>
      <c r="J331" s="45"/>
    </row>
    <row r="332" spans="1:10">
      <c r="A332" s="45">
        <v>196</v>
      </c>
      <c r="B332" s="45">
        <f t="shared" si="19"/>
        <v>0</v>
      </c>
      <c r="C332" s="45"/>
      <c r="D332" s="45">
        <f t="shared" si="20"/>
        <v>1.3216081190397144E-2</v>
      </c>
      <c r="E332" s="45"/>
      <c r="F332" s="45"/>
      <c r="G332" s="45">
        <f t="shared" si="21"/>
        <v>0</v>
      </c>
      <c r="H332" s="45"/>
      <c r="I332" s="45">
        <f t="shared" si="22"/>
        <v>5.3555903108674857E-3</v>
      </c>
      <c r="J332" s="45"/>
    </row>
    <row r="333" spans="1:10">
      <c r="A333" s="45">
        <v>198</v>
      </c>
      <c r="B333" s="45">
        <f t="shared" si="19"/>
        <v>0</v>
      </c>
      <c r="C333" s="45"/>
      <c r="D333" s="45">
        <f t="shared" si="20"/>
        <v>9.5304053868234331E-3</v>
      </c>
      <c r="E333" s="45"/>
      <c r="F333" s="45"/>
      <c r="G333" s="45">
        <f t="shared" si="21"/>
        <v>0</v>
      </c>
      <c r="H333" s="45"/>
      <c r="I333" s="45">
        <f t="shared" si="22"/>
        <v>5.4011541841196093E-3</v>
      </c>
      <c r="J333" s="45"/>
    </row>
    <row r="334" spans="1:10">
      <c r="A334" s="45">
        <v>200</v>
      </c>
      <c r="B334" s="45">
        <f t="shared" si="19"/>
        <v>0</v>
      </c>
      <c r="C334" s="45"/>
      <c r="D334" s="45">
        <f t="shared" si="20"/>
        <v>6.5922244216169781E-3</v>
      </c>
      <c r="E334" s="45"/>
      <c r="F334" s="45"/>
      <c r="G334" s="45">
        <f t="shared" si="21"/>
        <v>0</v>
      </c>
      <c r="H334" s="45"/>
      <c r="I334" s="45">
        <f t="shared" si="22"/>
        <v>5.4427727690629889E-3</v>
      </c>
      <c r="J334" s="45"/>
    </row>
    <row r="335" spans="1:10">
      <c r="A335" s="45">
        <v>202</v>
      </c>
      <c r="B335" s="45">
        <f t="shared" si="19"/>
        <v>0</v>
      </c>
      <c r="C335" s="45"/>
      <c r="D335" s="45">
        <f t="shared" si="20"/>
        <v>4.3738564624115047E-3</v>
      </c>
      <c r="E335" s="45"/>
      <c r="F335" s="45"/>
      <c r="G335" s="45">
        <f t="shared" si="21"/>
        <v>0</v>
      </c>
      <c r="H335" s="45"/>
      <c r="I335" s="45">
        <f t="shared" si="22"/>
        <v>5.4803491986798701E-3</v>
      </c>
      <c r="J335" s="45"/>
    </row>
    <row r="336" spans="1:10">
      <c r="A336" s="45">
        <v>204</v>
      </c>
      <c r="B336" s="45">
        <f t="shared" si="19"/>
        <v>0</v>
      </c>
      <c r="C336" s="45"/>
      <c r="D336" s="45">
        <f t="shared" si="20"/>
        <v>2.7836139400345405E-3</v>
      </c>
      <c r="E336" s="45"/>
      <c r="F336" s="45"/>
      <c r="G336" s="45">
        <f t="shared" si="21"/>
        <v>0</v>
      </c>
      <c r="H336" s="45"/>
      <c r="I336" s="45">
        <f t="shared" si="22"/>
        <v>5.5137955791258837E-3</v>
      </c>
      <c r="J336" s="45"/>
    </row>
    <row r="337" spans="1:10">
      <c r="A337" s="45">
        <v>206</v>
      </c>
      <c r="B337" s="45">
        <f t="shared" si="19"/>
        <v>0</v>
      </c>
      <c r="C337" s="45"/>
      <c r="D337" s="45">
        <f t="shared" si="20"/>
        <v>1.6992818240714337E-3</v>
      </c>
      <c r="E337" s="45"/>
      <c r="F337" s="45"/>
      <c r="G337" s="45">
        <f t="shared" si="21"/>
        <v>0</v>
      </c>
      <c r="H337" s="45"/>
      <c r="I337" s="45">
        <f t="shared" si="22"/>
        <v>5.5430333322345378E-3</v>
      </c>
      <c r="J337" s="45"/>
    </row>
    <row r="338" spans="1:10">
      <c r="A338" s="45">
        <v>208</v>
      </c>
      <c r="B338" s="45">
        <f t="shared" si="19"/>
        <v>0</v>
      </c>
      <c r="C338" s="45"/>
      <c r="D338" s="45">
        <f t="shared" si="20"/>
        <v>9.9502445530389718E-4</v>
      </c>
      <c r="E338" s="45"/>
      <c r="F338" s="45"/>
      <c r="G338" s="45">
        <f t="shared" si="21"/>
        <v>0</v>
      </c>
      <c r="H338" s="45"/>
      <c r="I338" s="45">
        <f t="shared" si="22"/>
        <v>5.5679935030893465E-3</v>
      </c>
      <c r="J338" s="45"/>
    </row>
    <row r="339" spans="1:10">
      <c r="A339" s="45">
        <v>210</v>
      </c>
      <c r="B339" s="45">
        <f t="shared" si="19"/>
        <v>0</v>
      </c>
      <c r="C339" s="45"/>
      <c r="D339" s="45">
        <f t="shared" si="20"/>
        <v>5.5887416079755485E-4</v>
      </c>
      <c r="E339" s="45"/>
      <c r="F339" s="45"/>
      <c r="G339" s="45">
        <f t="shared" si="21"/>
        <v>0</v>
      </c>
      <c r="H339" s="45"/>
      <c r="I339" s="45">
        <f t="shared" si="22"/>
        <v>5.588617030978741E-3</v>
      </c>
      <c r="J339" s="45"/>
    </row>
    <row r="340" spans="1:10">
      <c r="A340" s="45">
        <v>212</v>
      </c>
      <c r="B340" s="45">
        <f t="shared" si="19"/>
        <v>0</v>
      </c>
      <c r="C340" s="45"/>
      <c r="D340" s="45">
        <f t="shared" si="20"/>
        <v>3.0109686935787285E-4</v>
      </c>
      <c r="E340" s="45"/>
      <c r="F340" s="45"/>
      <c r="G340" s="45">
        <f t="shared" si="21"/>
        <v>0</v>
      </c>
      <c r="H340" s="45"/>
      <c r="I340" s="45">
        <f t="shared" si="22"/>
        <v>5.6048549822436487E-3</v>
      </c>
      <c r="J340" s="45"/>
    </row>
    <row r="341" spans="1:10">
      <c r="A341" s="45">
        <v>214</v>
      </c>
      <c r="B341" s="45">
        <f t="shared" si="19"/>
        <v>0</v>
      </c>
      <c r="C341" s="45"/>
      <c r="D341" s="45">
        <f t="shared" si="20"/>
        <v>1.5560028298620116E-4</v>
      </c>
      <c r="E341" s="45"/>
      <c r="F341" s="45"/>
      <c r="G341" s="45">
        <f t="shared" si="21"/>
        <v>0</v>
      </c>
      <c r="H341" s="45"/>
      <c r="I341" s="45">
        <f t="shared" si="22"/>
        <v>5.6166687437329207E-3</v>
      </c>
      <c r="J341" s="45"/>
    </row>
    <row r="342" spans="1:10">
      <c r="A342" s="45">
        <v>216</v>
      </c>
      <c r="B342" s="45">
        <f t="shared" si="19"/>
        <v>0</v>
      </c>
      <c r="C342" s="45"/>
      <c r="D342" s="45">
        <f t="shared" si="20"/>
        <v>7.7130555339873698E-5</v>
      </c>
      <c r="E342" s="45"/>
      <c r="F342" s="45"/>
      <c r="G342" s="45">
        <f t="shared" si="21"/>
        <v>0</v>
      </c>
      <c r="H342" s="45"/>
      <c r="I342" s="45">
        <f t="shared" si="22"/>
        <v>5.6240301757961601E-3</v>
      </c>
      <c r="J342" s="45"/>
    </row>
    <row r="343" spans="1:10">
      <c r="A343" s="45">
        <v>218</v>
      </c>
      <c r="B343" s="45">
        <f t="shared" si="19"/>
        <v>0</v>
      </c>
      <c r="C343" s="45"/>
      <c r="D343" s="45">
        <f t="shared" si="20"/>
        <v>3.667367798928399E-5</v>
      </c>
      <c r="E343" s="45"/>
      <c r="F343" s="45"/>
      <c r="G343" s="45">
        <f t="shared" si="21"/>
        <v>0</v>
      </c>
      <c r="H343" s="45"/>
      <c r="I343" s="45">
        <f t="shared" si="22"/>
        <v>5.6269217239655134E-3</v>
      </c>
      <c r="J343" s="45"/>
    </row>
    <row r="344" spans="1:10">
      <c r="A344" s="45">
        <v>220</v>
      </c>
      <c r="B344" s="45">
        <f t="shared" si="19"/>
        <v>0</v>
      </c>
      <c r="C344" s="45"/>
      <c r="D344" s="45">
        <f t="shared" si="20"/>
        <v>1.6726089246029965E-5</v>
      </c>
      <c r="E344" s="45"/>
      <c r="F344" s="45"/>
      <c r="G344" s="45">
        <f t="shared" si="21"/>
        <v>0</v>
      </c>
      <c r="H344" s="45"/>
      <c r="I344" s="45">
        <f t="shared" si="22"/>
        <v>5.6253364887060633E-3</v>
      </c>
      <c r="J344" s="45"/>
    </row>
    <row r="345" spans="1:10">
      <c r="A345" s="45">
        <v>222</v>
      </c>
      <c r="B345" s="45">
        <f t="shared" si="19"/>
        <v>0</v>
      </c>
      <c r="C345" s="45"/>
      <c r="D345" s="45">
        <f t="shared" si="20"/>
        <v>7.3172229084895093E-6</v>
      </c>
      <c r="E345" s="45"/>
      <c r="F345" s="45"/>
      <c r="G345" s="45">
        <f t="shared" si="21"/>
        <v>0</v>
      </c>
      <c r="H345" s="45"/>
      <c r="I345" s="45">
        <f t="shared" si="22"/>
        <v>5.6192782528468902E-3</v>
      </c>
      <c r="J345" s="45"/>
    </row>
    <row r="346" spans="1:10">
      <c r="A346" s="45">
        <v>224</v>
      </c>
      <c r="B346" s="45">
        <f t="shared" si="19"/>
        <v>0</v>
      </c>
      <c r="C346" s="45"/>
      <c r="D346" s="45">
        <f t="shared" si="20"/>
        <v>3.0705070176979581E-6</v>
      </c>
      <c r="E346" s="45"/>
      <c r="F346" s="45"/>
      <c r="G346" s="45">
        <f t="shared" si="21"/>
        <v>0</v>
      </c>
      <c r="H346" s="45"/>
      <c r="I346" s="45">
        <f t="shared" si="22"/>
        <v>5.6087614665402E-3</v>
      </c>
      <c r="J346" s="45"/>
    </row>
    <row r="347" spans="1:10">
      <c r="A347" s="45">
        <v>226</v>
      </c>
      <c r="B347" s="45">
        <f t="shared" si="19"/>
        <v>0</v>
      </c>
      <c r="C347" s="45"/>
      <c r="D347" s="45">
        <f t="shared" si="20"/>
        <v>1.2359071266061797E-6</v>
      </c>
      <c r="E347" s="45"/>
      <c r="F347" s="45"/>
      <c r="G347" s="45">
        <f t="shared" si="21"/>
        <v>0</v>
      </c>
      <c r="H347" s="45"/>
      <c r="I347" s="45">
        <f t="shared" si="22"/>
        <v>5.5938111898321853E-3</v>
      </c>
      <c r="J347" s="45"/>
    </row>
    <row r="348" spans="1:10">
      <c r="A348" s="45">
        <v>228</v>
      </c>
      <c r="B348" s="45">
        <f t="shared" si="19"/>
        <v>0</v>
      </c>
      <c r="C348" s="45"/>
      <c r="D348" s="45">
        <f t="shared" si="20"/>
        <v>4.7717041810385599E-7</v>
      </c>
      <c r="E348" s="45"/>
      <c r="F348" s="45"/>
      <c r="G348" s="45">
        <f t="shared" si="21"/>
        <v>0</v>
      </c>
      <c r="H348" s="45"/>
      <c r="I348" s="45">
        <f t="shared" si="22"/>
        <v>5.5744629931650958E-3</v>
      </c>
      <c r="J348" s="45"/>
    </row>
    <row r="349" spans="1:10">
      <c r="A349" s="45">
        <v>230</v>
      </c>
      <c r="B349" s="45">
        <f t="shared" si="19"/>
        <v>0</v>
      </c>
      <c r="C349" s="45"/>
      <c r="D349" s="45">
        <f t="shared" si="20"/>
        <v>1.767148802614873E-7</v>
      </c>
      <c r="E349" s="45"/>
      <c r="F349" s="45"/>
      <c r="G349" s="45">
        <f t="shared" si="21"/>
        <v>0</v>
      </c>
      <c r="H349" s="45"/>
      <c r="I349" s="45">
        <f t="shared" si="22"/>
        <v>5.5507628163634177E-3</v>
      </c>
      <c r="J349" s="45"/>
    </row>
    <row r="350" spans="1:10">
      <c r="A350" s="45">
        <v>232</v>
      </c>
      <c r="B350" s="45">
        <f t="shared" si="19"/>
        <v>0</v>
      </c>
      <c r="C350" s="45"/>
      <c r="D350" s="45">
        <f t="shared" si="20"/>
        <v>6.2774702447330483E-8</v>
      </c>
      <c r="E350" s="45"/>
      <c r="F350" s="45"/>
      <c r="G350" s="45">
        <f t="shared" si="21"/>
        <v>0</v>
      </c>
      <c r="H350" s="45"/>
      <c r="I350" s="45">
        <f t="shared" si="22"/>
        <v>5.5227667868866064E-3</v>
      </c>
      <c r="J350" s="45"/>
    </row>
    <row r="351" spans="1:10">
      <c r="A351" s="45">
        <v>234</v>
      </c>
      <c r="B351" s="45">
        <f t="shared" si="19"/>
        <v>0</v>
      </c>
      <c r="C351" s="45"/>
      <c r="D351" s="45">
        <f t="shared" si="20"/>
        <v>2.1389869658816475E-8</v>
      </c>
      <c r="E351" s="45"/>
      <c r="F351" s="45"/>
      <c r="G351" s="45">
        <f t="shared" si="21"/>
        <v>0</v>
      </c>
      <c r="H351" s="45"/>
      <c r="I351" s="45">
        <f t="shared" si="22"/>
        <v>5.4905409983547239E-3</v>
      </c>
      <c r="J351" s="45"/>
    </row>
    <row r="352" spans="1:10">
      <c r="A352" s="45">
        <v>236</v>
      </c>
      <c r="B352" s="45">
        <f t="shared" si="19"/>
        <v>0</v>
      </c>
      <c r="C352" s="45"/>
      <c r="D352" s="45">
        <f t="shared" si="20"/>
        <v>6.991068328100949E-9</v>
      </c>
      <c r="E352" s="45"/>
      <c r="F352" s="45"/>
      <c r="G352" s="45">
        <f t="shared" si="21"/>
        <v>0</v>
      </c>
      <c r="H352" s="45"/>
      <c r="I352" s="45">
        <f t="shared" si="22"/>
        <v>5.4541612505701331E-3</v>
      </c>
      <c r="J352" s="45"/>
    </row>
    <row r="353" spans="1:10">
      <c r="A353" s="45">
        <v>238</v>
      </c>
      <c r="B353" s="45">
        <f t="shared" si="19"/>
        <v>0</v>
      </c>
      <c r="C353" s="45"/>
      <c r="D353" s="45">
        <f t="shared" si="20"/>
        <v>2.1917493613668424E-9</v>
      </c>
      <c r="E353" s="45"/>
      <c r="F353" s="45"/>
      <c r="G353" s="45">
        <f t="shared" si="21"/>
        <v>0</v>
      </c>
      <c r="H353" s="45"/>
      <c r="I353" s="45">
        <f t="shared" si="22"/>
        <v>5.4137127524664531E-3</v>
      </c>
      <c r="J353" s="45"/>
    </row>
    <row r="354" spans="1:10">
      <c r="A354" s="45">
        <v>240</v>
      </c>
      <c r="B354" s="45">
        <f t="shared" si="19"/>
        <v>0</v>
      </c>
      <c r="C354" s="45"/>
      <c r="D354" s="45">
        <f t="shared" si="20"/>
        <v>6.5909825809566079E-10</v>
      </c>
      <c r="E354" s="45"/>
      <c r="F354" s="45"/>
      <c r="G354" s="45">
        <f t="shared" si="21"/>
        <v>0</v>
      </c>
      <c r="H354" s="45"/>
      <c r="I354" s="45">
        <f t="shared" si="22"/>
        <v>5.3692897896139872E-3</v>
      </c>
      <c r="J354" s="45"/>
    </row>
    <row r="355" spans="1:10">
      <c r="A355" s="45">
        <v>242</v>
      </c>
      <c r="B355" s="45">
        <f t="shared" si="19"/>
        <v>0</v>
      </c>
      <c r="C355" s="45"/>
      <c r="D355" s="45">
        <f t="shared" si="20"/>
        <v>1.9011718373228381E-10</v>
      </c>
      <c r="E355" s="45"/>
      <c r="F355" s="45"/>
      <c r="G355" s="45">
        <f t="shared" si="21"/>
        <v>0</v>
      </c>
      <c r="H355" s="45"/>
      <c r="I355" s="45">
        <f t="shared" si="22"/>
        <v>5.3209953580972795E-3</v>
      </c>
      <c r="J355" s="45"/>
    </row>
    <row r="356" spans="1:10">
      <c r="A356" s="45">
        <v>244</v>
      </c>
      <c r="B356" s="45">
        <f t="shared" ref="B356:B419" si="23">EXP((($A356-$B$205)/$C$205)^2*(-0.5))/SQRT(2*PI())/$C$205</f>
        <v>0</v>
      </c>
      <c r="C356" s="45"/>
      <c r="D356" s="45">
        <f t="shared" ref="D356:D419" si="24">EXP((($A356-$D$205)/$E$205)^2*(-0.5))/SQRT(2*PI())/$E$205</f>
        <v>5.2602273385771826E-11</v>
      </c>
      <c r="E356" s="45"/>
      <c r="F356" s="45"/>
      <c r="G356" s="45">
        <f t="shared" ref="G356:G419" si="25">EXP((($A356-$G$205)/$H$205)^2*(-0.5))/SQRT(2*PI())/$H$205</f>
        <v>0</v>
      </c>
      <c r="H356" s="45"/>
      <c r="I356" s="45">
        <f t="shared" ref="I356:I419" si="26">EXP((($A356-$I$205)/$J$205)^2*(-0.5))/SQRT(2*PI())/$J$205</f>
        <v>5.2689407667541929E-3</v>
      </c>
      <c r="J356" s="45"/>
    </row>
    <row r="357" spans="1:10">
      <c r="A357" s="45">
        <v>246</v>
      </c>
      <c r="B357" s="45">
        <f t="shared" si="23"/>
        <v>0</v>
      </c>
      <c r="C357" s="45"/>
      <c r="D357" s="45">
        <f t="shared" si="24"/>
        <v>1.3960455515145376E-11</v>
      </c>
      <c r="E357" s="45"/>
      <c r="F357" s="45"/>
      <c r="G357" s="45">
        <f t="shared" si="25"/>
        <v>0</v>
      </c>
      <c r="H357" s="45"/>
      <c r="I357" s="45">
        <f t="shared" si="26"/>
        <v>5.2132452099257721E-3</v>
      </c>
      <c r="J357" s="45"/>
    </row>
    <row r="358" spans="1:10">
      <c r="A358" s="45">
        <v>248</v>
      </c>
      <c r="B358" s="45">
        <f t="shared" si="23"/>
        <v>0</v>
      </c>
      <c r="C358" s="45"/>
      <c r="D358" s="45">
        <f t="shared" si="24"/>
        <v>3.5539114072158424E-12</v>
      </c>
      <c r="E358" s="45"/>
      <c r="F358" s="45"/>
      <c r="G358" s="45">
        <f t="shared" si="25"/>
        <v>0</v>
      </c>
      <c r="H358" s="45"/>
      <c r="I358" s="45">
        <f t="shared" si="26"/>
        <v>5.1540353130110402E-3</v>
      </c>
      <c r="J358" s="45"/>
    </row>
    <row r="359" spans="1:10">
      <c r="A359" s="45">
        <v>250</v>
      </c>
      <c r="B359" s="45">
        <f t="shared" si="23"/>
        <v>0</v>
      </c>
      <c r="C359" s="45"/>
      <c r="D359" s="45">
        <f t="shared" si="24"/>
        <v>8.6781177577503706E-13</v>
      </c>
      <c r="E359" s="45"/>
      <c r="F359" s="45"/>
      <c r="G359" s="45">
        <f t="shared" si="25"/>
        <v>0</v>
      </c>
      <c r="H359" s="45"/>
      <c r="I359" s="45">
        <f t="shared" si="26"/>
        <v>5.091444653250011E-3</v>
      </c>
      <c r="J359" s="45"/>
    </row>
    <row r="360" spans="1:10">
      <c r="A360" s="45">
        <v>252</v>
      </c>
      <c r="B360" s="45">
        <f t="shared" si="23"/>
        <v>0</v>
      </c>
      <c r="C360" s="45"/>
      <c r="D360" s="45">
        <f t="shared" si="24"/>
        <v>2.032621026637047E-13</v>
      </c>
      <c r="E360" s="45"/>
      <c r="F360" s="45"/>
      <c r="G360" s="45">
        <f t="shared" si="25"/>
        <v>0</v>
      </c>
      <c r="H360" s="45"/>
      <c r="I360" s="45">
        <f t="shared" si="26"/>
        <v>5.02561325827066E-3</v>
      </c>
      <c r="J360" s="45"/>
    </row>
    <row r="361" spans="1:10">
      <c r="A361" s="45">
        <v>254</v>
      </c>
      <c r="B361" s="45">
        <f t="shared" si="23"/>
        <v>0</v>
      </c>
      <c r="C361" s="45"/>
      <c r="D361" s="45">
        <f t="shared" si="24"/>
        <v>4.5666657159130743E-14</v>
      </c>
      <c r="E361" s="45"/>
      <c r="F361" s="45"/>
      <c r="G361" s="45">
        <f t="shared" si="25"/>
        <v>0</v>
      </c>
      <c r="H361" s="45"/>
      <c r="I361" s="45">
        <f t="shared" si="26"/>
        <v>4.9566870850309124E-3</v>
      </c>
      <c r="J361" s="45"/>
    </row>
    <row r="362" spans="1:10">
      <c r="A362" s="45">
        <v>256</v>
      </c>
      <c r="B362" s="45">
        <f t="shared" si="23"/>
        <v>0</v>
      </c>
      <c r="C362" s="45"/>
      <c r="D362" s="45">
        <f t="shared" si="24"/>
        <v>9.8413338209663958E-15</v>
      </c>
      <c r="E362" s="45"/>
      <c r="F362" s="45"/>
      <c r="G362" s="45">
        <f t="shared" si="25"/>
        <v>0</v>
      </c>
      <c r="H362" s="45"/>
      <c r="I362" s="45">
        <f t="shared" si="26"/>
        <v>4.8848174818642157E-3</v>
      </c>
      <c r="J362" s="45"/>
    </row>
    <row r="363" spans="1:10">
      <c r="A363" s="45">
        <v>258</v>
      </c>
      <c r="B363" s="45">
        <f t="shared" si="23"/>
        <v>0</v>
      </c>
      <c r="C363" s="45"/>
      <c r="D363" s="45">
        <f t="shared" si="24"/>
        <v>2.0343264144390997E-15</v>
      </c>
      <c r="E363" s="45"/>
      <c r="F363" s="45"/>
      <c r="G363" s="45">
        <f t="shared" si="25"/>
        <v>0</v>
      </c>
      <c r="H363" s="45"/>
      <c r="I363" s="45">
        <f t="shared" si="26"/>
        <v>4.8101606363967963E-3</v>
      </c>
      <c r="J363" s="45"/>
    </row>
    <row r="364" spans="1:10">
      <c r="A364" s="45">
        <v>260</v>
      </c>
      <c r="B364" s="45">
        <f t="shared" si="23"/>
        <v>0</v>
      </c>
      <c r="C364" s="45"/>
      <c r="D364" s="45">
        <f t="shared" si="24"/>
        <v>4.0336596074464799E-16</v>
      </c>
      <c r="E364" s="45"/>
      <c r="F364" s="45"/>
      <c r="G364" s="45">
        <f t="shared" si="25"/>
        <v>0</v>
      </c>
      <c r="H364" s="45"/>
      <c r="I364" s="45">
        <f t="shared" si="26"/>
        <v>4.7328770121459144E-3</v>
      </c>
      <c r="J364" s="45"/>
    </row>
    <row r="365" spans="1:10">
      <c r="A365" s="45">
        <v>262</v>
      </c>
      <c r="B365" s="45">
        <f t="shared" si="23"/>
        <v>0</v>
      </c>
      <c r="C365" s="45"/>
      <c r="D365" s="45">
        <f t="shared" si="24"/>
        <v>7.6716677785088697E-17</v>
      </c>
      <c r="E365" s="45"/>
      <c r="F365" s="45"/>
      <c r="G365" s="45">
        <f t="shared" si="25"/>
        <v>0</v>
      </c>
      <c r="H365" s="45"/>
      <c r="I365" s="45">
        <f t="shared" si="26"/>
        <v>4.6531307766313704E-3</v>
      </c>
      <c r="J365" s="45"/>
    </row>
    <row r="366" spans="1:10">
      <c r="A366" s="45">
        <v>264</v>
      </c>
      <c r="B366" s="45">
        <f t="shared" si="23"/>
        <v>0</v>
      </c>
      <c r="C366" s="45"/>
      <c r="D366" s="45">
        <f t="shared" si="24"/>
        <v>1.3995623858301409E-17</v>
      </c>
      <c r="E366" s="45"/>
      <c r="F366" s="45"/>
      <c r="G366" s="45">
        <f t="shared" si="25"/>
        <v>0</v>
      </c>
      <c r="H366" s="45"/>
      <c r="I366" s="45">
        <f t="shared" si="26"/>
        <v>4.5710892238372269E-3</v>
      </c>
      <c r="J366" s="45"/>
    </row>
    <row r="367" spans="1:10">
      <c r="A367" s="45">
        <v>266</v>
      </c>
      <c r="B367" s="45">
        <f t="shared" si="23"/>
        <v>0</v>
      </c>
      <c r="C367" s="45"/>
      <c r="D367" s="45">
        <f t="shared" si="24"/>
        <v>2.4491008546474739E-18</v>
      </c>
      <c r="E367" s="45"/>
      <c r="F367" s="45"/>
      <c r="G367" s="45">
        <f t="shared" si="25"/>
        <v>0</v>
      </c>
      <c r="H367" s="45"/>
      <c r="I367" s="45">
        <f t="shared" si="26"/>
        <v>4.4869221938474667E-3</v>
      </c>
      <c r="J367" s="45"/>
    </row>
    <row r="368" spans="1:10">
      <c r="A368" s="45">
        <v>268</v>
      </c>
      <c r="B368" s="45">
        <f t="shared" si="23"/>
        <v>0</v>
      </c>
      <c r="C368" s="45"/>
      <c r="D368" s="45">
        <f t="shared" si="24"/>
        <v>4.1108630701200654E-19</v>
      </c>
      <c r="E368" s="45"/>
      <c r="F368" s="45"/>
      <c r="G368" s="45">
        <f t="shared" si="25"/>
        <v>0</v>
      </c>
      <c r="H368" s="45"/>
      <c r="I368" s="45">
        <f t="shared" si="26"/>
        <v>4.4008014924484338E-3</v>
      </c>
      <c r="J368" s="45"/>
    </row>
    <row r="369" spans="1:10">
      <c r="A369" s="45">
        <v>270</v>
      </c>
      <c r="B369" s="45">
        <f t="shared" si="23"/>
        <v>0</v>
      </c>
      <c r="C369" s="45"/>
      <c r="D369" s="45">
        <f t="shared" si="24"/>
        <v>6.618678492325894E-20</v>
      </c>
      <c r="E369" s="45"/>
      <c r="F369" s="45"/>
      <c r="G369" s="45">
        <f t="shared" si="25"/>
        <v>0</v>
      </c>
      <c r="H369" s="45"/>
      <c r="I369" s="45">
        <f t="shared" si="26"/>
        <v>4.31290031344299E-3</v>
      </c>
      <c r="J369" s="45"/>
    </row>
    <row r="370" spans="1:10">
      <c r="A370" s="45">
        <v>272</v>
      </c>
      <c r="B370" s="45">
        <f t="shared" si="23"/>
        <v>0</v>
      </c>
      <c r="C370" s="45"/>
      <c r="D370" s="45">
        <f t="shared" si="24"/>
        <v>1.0221661459982687E-20</v>
      </c>
      <c r="E370" s="45"/>
      <c r="F370" s="45"/>
      <c r="G370" s="45">
        <f t="shared" si="25"/>
        <v>0</v>
      </c>
      <c r="H370" s="45"/>
      <c r="I370" s="45">
        <f t="shared" si="26"/>
        <v>4.2233926663568641E-3</v>
      </c>
      <c r="J370" s="45"/>
    </row>
    <row r="371" spans="1:10">
      <c r="A371" s="45">
        <v>274</v>
      </c>
      <c r="B371" s="45">
        <f t="shared" si="23"/>
        <v>0</v>
      </c>
      <c r="C371" s="45"/>
      <c r="D371" s="45">
        <f t="shared" si="24"/>
        <v>1.5142013674622145E-21</v>
      </c>
      <c r="E371" s="45"/>
      <c r="F371" s="45"/>
      <c r="G371" s="45">
        <f t="shared" si="25"/>
        <v>0</v>
      </c>
      <c r="H371" s="45"/>
      <c r="I371" s="45">
        <f t="shared" si="26"/>
        <v>4.1324528121376505E-3</v>
      </c>
      <c r="J371" s="45"/>
    </row>
    <row r="372" spans="1:10">
      <c r="A372" s="45">
        <v>276</v>
      </c>
      <c r="B372" s="45">
        <f t="shared" si="23"/>
        <v>0</v>
      </c>
      <c r="C372" s="45"/>
      <c r="D372" s="45">
        <f t="shared" si="24"/>
        <v>2.1515810387126132E-22</v>
      </c>
      <c r="E372" s="45"/>
      <c r="F372" s="45"/>
      <c r="G372" s="45">
        <f t="shared" si="25"/>
        <v>0</v>
      </c>
      <c r="H372" s="45"/>
      <c r="I372" s="45">
        <f t="shared" si="26"/>
        <v>4.0402547093518742E-3</v>
      </c>
      <c r="J372" s="45"/>
    </row>
    <row r="373" spans="1:10">
      <c r="A373" s="45">
        <v>278</v>
      </c>
      <c r="B373" s="45">
        <f t="shared" si="23"/>
        <v>0</v>
      </c>
      <c r="C373" s="45"/>
      <c r="D373" s="45">
        <f t="shared" si="24"/>
        <v>2.9325384551661515E-23</v>
      </c>
      <c r="E373" s="45"/>
      <c r="F373" s="45"/>
      <c r="G373" s="45">
        <f t="shared" si="25"/>
        <v>0</v>
      </c>
      <c r="H373" s="45"/>
      <c r="I373" s="45">
        <f t="shared" si="26"/>
        <v>3.9469714732768002E-3</v>
      </c>
      <c r="J373" s="45"/>
    </row>
    <row r="374" spans="1:10">
      <c r="A374" s="45">
        <v>280</v>
      </c>
      <c r="B374" s="45">
        <f t="shared" si="23"/>
        <v>0</v>
      </c>
      <c r="C374" s="45"/>
      <c r="D374" s="45">
        <f t="shared" si="24"/>
        <v>3.8339077307573225E-24</v>
      </c>
      <c r="E374" s="45"/>
      <c r="F374" s="45"/>
      <c r="G374" s="45">
        <f t="shared" si="25"/>
        <v>0</v>
      </c>
      <c r="H374" s="45"/>
      <c r="I374" s="45">
        <f t="shared" si="26"/>
        <v>3.8527748501619645E-3</v>
      </c>
      <c r="J374" s="45"/>
    </row>
    <row r="375" spans="1:10">
      <c r="A375" s="45">
        <v>282</v>
      </c>
      <c r="B375" s="45">
        <f t="shared" si="23"/>
        <v>0</v>
      </c>
      <c r="C375" s="45"/>
      <c r="D375" s="45">
        <f t="shared" si="24"/>
        <v>4.8078568758755072E-25</v>
      </c>
      <c r="E375" s="45"/>
      <c r="F375" s="45"/>
      <c r="G375" s="45">
        <f t="shared" si="25"/>
        <v>0</v>
      </c>
      <c r="H375" s="45"/>
      <c r="I375" s="45">
        <f t="shared" si="26"/>
        <v>3.7578347088021015E-3</v>
      </c>
      <c r="J375" s="45"/>
    </row>
    <row r="376" spans="1:10">
      <c r="A376" s="45">
        <v>284</v>
      </c>
      <c r="B376" s="45">
        <f t="shared" si="23"/>
        <v>0</v>
      </c>
      <c r="C376" s="45"/>
      <c r="D376" s="45">
        <f t="shared" si="24"/>
        <v>5.7832682651907126E-26</v>
      </c>
      <c r="E376" s="45"/>
      <c r="F376" s="45"/>
      <c r="G376" s="45">
        <f t="shared" si="25"/>
        <v>0</v>
      </c>
      <c r="H376" s="45"/>
      <c r="I376" s="45">
        <f t="shared" si="26"/>
        <v>3.6623185514192791E-3</v>
      </c>
      <c r="J376" s="45"/>
    </row>
    <row r="377" spans="1:10">
      <c r="A377" s="45">
        <v>286</v>
      </c>
      <c r="B377" s="45">
        <f t="shared" si="23"/>
        <v>0</v>
      </c>
      <c r="C377" s="45"/>
      <c r="D377" s="45">
        <f t="shared" si="24"/>
        <v>6.6727841839006371E-27</v>
      </c>
      <c r="E377" s="45"/>
      <c r="F377" s="45"/>
      <c r="G377" s="45">
        <f t="shared" si="25"/>
        <v>0</v>
      </c>
      <c r="H377" s="45"/>
      <c r="I377" s="45">
        <f t="shared" si="26"/>
        <v>3.5663910456990226E-3</v>
      </c>
      <c r="J377" s="45"/>
    </row>
    <row r="378" spans="1:10">
      <c r="A378" s="45">
        <v>288</v>
      </c>
      <c r="B378" s="45">
        <f t="shared" si="23"/>
        <v>0</v>
      </c>
      <c r="C378" s="45"/>
      <c r="D378" s="45">
        <f t="shared" si="24"/>
        <v>7.3850383131901352E-28</v>
      </c>
      <c r="E378" s="45"/>
      <c r="F378" s="45"/>
      <c r="G378" s="45">
        <f t="shared" si="25"/>
        <v>0</v>
      </c>
      <c r="H378" s="45"/>
      <c r="I378" s="45">
        <f t="shared" si="26"/>
        <v>3.4702135796641563E-3</v>
      </c>
      <c r="J378" s="45"/>
    </row>
    <row r="379" spans="1:10">
      <c r="A379" s="45">
        <v>290</v>
      </c>
      <c r="B379" s="45">
        <f t="shared" si="23"/>
        <v>0</v>
      </c>
      <c r="C379" s="45"/>
      <c r="D379" s="45">
        <f t="shared" si="24"/>
        <v>7.8398970538832964E-29</v>
      </c>
      <c r="E379" s="45"/>
      <c r="F379" s="45"/>
      <c r="G379" s="45">
        <f t="shared" si="25"/>
        <v>0</v>
      </c>
      <c r="H379" s="45"/>
      <c r="I379" s="45">
        <f t="shared" si="26"/>
        <v>3.3739438409025129E-3</v>
      </c>
      <c r="J379" s="45"/>
    </row>
    <row r="380" spans="1:10">
      <c r="A380" s="45">
        <v>292</v>
      </c>
      <c r="B380" s="45">
        <f t="shared" si="23"/>
        <v>0</v>
      </c>
      <c r="C380" s="45"/>
      <c r="D380" s="45">
        <f t="shared" si="24"/>
        <v>7.9832531401022336E-30</v>
      </c>
      <c r="E380" s="45"/>
      <c r="F380" s="45"/>
      <c r="G380" s="45">
        <f t="shared" si="25"/>
        <v>0</v>
      </c>
      <c r="H380" s="45"/>
      <c r="I380" s="45">
        <f t="shared" si="26"/>
        <v>3.2777354214917533E-3</v>
      </c>
      <c r="J380" s="45"/>
    </row>
    <row r="381" spans="1:10">
      <c r="A381" s="45">
        <v>294</v>
      </c>
      <c r="B381" s="45">
        <f t="shared" si="23"/>
        <v>0</v>
      </c>
      <c r="C381" s="45"/>
      <c r="D381" s="45">
        <f t="shared" si="24"/>
        <v>7.7976075628441956E-31</v>
      </c>
      <c r="E381" s="45"/>
      <c r="F381" s="45"/>
      <c r="G381" s="45">
        <f t="shared" si="25"/>
        <v>0</v>
      </c>
      <c r="H381" s="45"/>
      <c r="I381" s="45">
        <f t="shared" si="26"/>
        <v>3.1817374497877869E-3</v>
      </c>
      <c r="J381" s="45"/>
    </row>
    <row r="382" spans="1:10">
      <c r="A382" s="45">
        <v>296</v>
      </c>
      <c r="B382" s="45">
        <f t="shared" si="23"/>
        <v>0</v>
      </c>
      <c r="C382" s="45"/>
      <c r="D382" s="45">
        <f t="shared" si="24"/>
        <v>7.3055813537332019E-32</v>
      </c>
      <c r="E382" s="45"/>
      <c r="F382" s="45"/>
      <c r="G382" s="45">
        <f t="shared" si="25"/>
        <v>0</v>
      </c>
      <c r="H382" s="45"/>
      <c r="I382" s="45">
        <f t="shared" si="26"/>
        <v>3.0860942500639177E-3</v>
      </c>
      <c r="J382" s="45"/>
    </row>
    <row r="383" spans="1:10">
      <c r="A383" s="45">
        <v>298</v>
      </c>
      <c r="B383" s="45">
        <f t="shared" si="23"/>
        <v>0</v>
      </c>
      <c r="C383" s="45"/>
      <c r="D383" s="45">
        <f t="shared" si="24"/>
        <v>6.5653838377170626E-33</v>
      </c>
      <c r="E383" s="45"/>
      <c r="F383" s="45"/>
      <c r="G383" s="45">
        <f t="shared" si="25"/>
        <v>0</v>
      </c>
      <c r="H383" s="45"/>
      <c r="I383" s="45">
        <f t="shared" si="26"/>
        <v>2.9909450308073199E-3</v>
      </c>
      <c r="J383" s="45"/>
    </row>
    <row r="384" spans="1:10">
      <c r="A384" s="45">
        <v>300</v>
      </c>
      <c r="B384" s="45">
        <f t="shared" si="23"/>
        <v>0</v>
      </c>
      <c r="C384" s="45"/>
      <c r="D384" s="45">
        <f t="shared" si="24"/>
        <v>5.6594912830009246E-34</v>
      </c>
      <c r="E384" s="45"/>
      <c r="F384" s="45"/>
      <c r="G384" s="45">
        <f t="shared" si="25"/>
        <v>0</v>
      </c>
      <c r="H384" s="45"/>
      <c r="I384" s="45">
        <f t="shared" si="26"/>
        <v>2.8964236022989624E-3</v>
      </c>
      <c r="J384" s="45"/>
    </row>
    <row r="385" spans="1:10">
      <c r="A385" s="45">
        <v>302</v>
      </c>
      <c r="B385" s="45">
        <f t="shared" si="23"/>
        <v>0</v>
      </c>
      <c r="C385" s="45"/>
      <c r="D385" s="45">
        <f t="shared" si="24"/>
        <v>4.6795770484320802E-35</v>
      </c>
      <c r="E385" s="45"/>
      <c r="F385" s="45"/>
      <c r="G385" s="45">
        <f t="shared" si="25"/>
        <v>0</v>
      </c>
      <c r="H385" s="45"/>
      <c r="I385" s="45">
        <f t="shared" si="26"/>
        <v>2.8026581239240268E-3</v>
      </c>
      <c r="J385" s="45"/>
    </row>
    <row r="386" spans="1:10">
      <c r="A386" s="45">
        <v>304</v>
      </c>
      <c r="B386" s="45">
        <f t="shared" si="23"/>
        <v>0</v>
      </c>
      <c r="C386" s="45"/>
      <c r="D386" s="45">
        <f t="shared" si="24"/>
        <v>3.7114852800299939E-36</v>
      </c>
      <c r="E386" s="45"/>
      <c r="F386" s="45"/>
      <c r="G386" s="45">
        <f t="shared" si="25"/>
        <v>0</v>
      </c>
      <c r="H386" s="45"/>
      <c r="I386" s="45">
        <f t="shared" si="26"/>
        <v>2.7097708814833059E-3</v>
      </c>
      <c r="J386" s="45"/>
    </row>
    <row r="387" spans="1:10">
      <c r="A387" s="45">
        <v>306</v>
      </c>
      <c r="B387" s="45">
        <f t="shared" si="23"/>
        <v>0</v>
      </c>
      <c r="C387" s="45"/>
      <c r="D387" s="45">
        <f t="shared" si="24"/>
        <v>2.8235846739474091E-37</v>
      </c>
      <c r="E387" s="45"/>
      <c r="F387" s="45"/>
      <c r="G387" s="45">
        <f t="shared" si="25"/>
        <v>0</v>
      </c>
      <c r="H387" s="45"/>
      <c r="I387" s="45">
        <f t="shared" si="26"/>
        <v>2.617878094603337E-3</v>
      </c>
      <c r="J387" s="45"/>
    </row>
    <row r="388" spans="1:10">
      <c r="A388" s="45">
        <v>308</v>
      </c>
      <c r="B388" s="45">
        <f t="shared" si="23"/>
        <v>0</v>
      </c>
      <c r="C388" s="45"/>
      <c r="D388" s="45">
        <f t="shared" si="24"/>
        <v>2.0604677560216322E-38</v>
      </c>
      <c r="E388" s="45"/>
      <c r="F388" s="45"/>
      <c r="G388" s="45">
        <f t="shared" si="25"/>
        <v>0</v>
      </c>
      <c r="H388" s="45"/>
      <c r="I388" s="45">
        <f t="shared" si="26"/>
        <v>2.5270897541750719E-3</v>
      </c>
      <c r="J388" s="45"/>
    </row>
    <row r="389" spans="1:10">
      <c r="A389" s="45">
        <v>310</v>
      </c>
      <c r="B389" s="45">
        <f t="shared" si="23"/>
        <v>0</v>
      </c>
      <c r="C389" s="45"/>
      <c r="D389" s="45">
        <f t="shared" si="24"/>
        <v>1.4422573561965067E-39</v>
      </c>
      <c r="E389" s="45"/>
      <c r="F389" s="45"/>
      <c r="G389" s="45">
        <f t="shared" si="25"/>
        <v>0</v>
      </c>
      <c r="H389" s="45"/>
      <c r="I389" s="45">
        <f t="shared" si="26"/>
        <v>2.4375094895888257E-3</v>
      </c>
      <c r="J389" s="45"/>
    </row>
    <row r="390" spans="1:10">
      <c r="A390" s="45">
        <v>312</v>
      </c>
      <c r="B390" s="45">
        <f t="shared" si="23"/>
        <v>0</v>
      </c>
      <c r="C390" s="45"/>
      <c r="D390" s="45">
        <f t="shared" si="24"/>
        <v>9.6834839278288746E-41</v>
      </c>
      <c r="E390" s="45"/>
      <c r="F390" s="45"/>
      <c r="G390" s="45">
        <f t="shared" si="25"/>
        <v>0</v>
      </c>
      <c r="H390" s="45"/>
      <c r="I390" s="45">
        <f t="shared" si="26"/>
        <v>2.3492344653780347E-3</v>
      </c>
      <c r="J390" s="45"/>
    </row>
    <row r="391" spans="1:10">
      <c r="A391" s="45">
        <v>314</v>
      </c>
      <c r="B391" s="45">
        <f t="shared" si="23"/>
        <v>0</v>
      </c>
      <c r="C391" s="45"/>
      <c r="D391" s="45">
        <f t="shared" si="24"/>
        <v>6.2363781703276499E-42</v>
      </c>
      <c r="E391" s="45"/>
      <c r="F391" s="45"/>
      <c r="G391" s="45">
        <f t="shared" si="25"/>
        <v>0</v>
      </c>
      <c r="H391" s="45"/>
      <c r="I391" s="45">
        <f t="shared" si="26"/>
        <v>2.2623553067367772E-3</v>
      </c>
      <c r="J391" s="45"/>
    </row>
    <row r="392" spans="1:10">
      <c r="A392" s="45">
        <v>316</v>
      </c>
      <c r="B392" s="45">
        <f t="shared" si="23"/>
        <v>0</v>
      </c>
      <c r="C392" s="45"/>
      <c r="D392" s="45">
        <f t="shared" si="24"/>
        <v>3.8525224888991733E-43</v>
      </c>
      <c r="E392" s="45"/>
      <c r="F392" s="45"/>
      <c r="G392" s="45">
        <f t="shared" si="25"/>
        <v>0</v>
      </c>
      <c r="H392" s="45"/>
      <c r="I392" s="45">
        <f t="shared" si="26"/>
        <v>2.1769560532369303E-3</v>
      </c>
      <c r="J392" s="45"/>
    </row>
    <row r="393" spans="1:10">
      <c r="A393" s="45">
        <v>318</v>
      </c>
      <c r="B393" s="45">
        <f t="shared" si="23"/>
        <v>0</v>
      </c>
      <c r="C393" s="45"/>
      <c r="D393" s="45">
        <f t="shared" si="24"/>
        <v>2.2828104699436986E-44</v>
      </c>
      <c r="E393" s="45"/>
      <c r="F393" s="45"/>
      <c r="G393" s="45">
        <f t="shared" si="25"/>
        <v>0</v>
      </c>
      <c r="H393" s="45"/>
      <c r="I393" s="45">
        <f t="shared" si="26"/>
        <v>2.093114139940878E-3</v>
      </c>
      <c r="J393" s="45"/>
    </row>
    <row r="394" spans="1:10">
      <c r="A394" s="45">
        <v>320</v>
      </c>
      <c r="B394" s="45">
        <f t="shared" si="23"/>
        <v>0</v>
      </c>
      <c r="C394" s="45"/>
      <c r="D394" s="45">
        <f t="shared" si="24"/>
        <v>1.2974972982376179E-45</v>
      </c>
      <c r="E394" s="45"/>
      <c r="F394" s="45"/>
      <c r="G394" s="45">
        <f t="shared" si="25"/>
        <v>0</v>
      </c>
      <c r="H394" s="45"/>
      <c r="I394" s="45">
        <f t="shared" si="26"/>
        <v>2.0109004049854531E-3</v>
      </c>
      <c r="J394" s="45"/>
    </row>
    <row r="395" spans="1:10">
      <c r="A395" s="45">
        <v>322</v>
      </c>
      <c r="B395" s="45">
        <f t="shared" si="23"/>
        <v>0</v>
      </c>
      <c r="C395" s="45"/>
      <c r="D395" s="45">
        <f t="shared" si="24"/>
        <v>7.0738362448197687E-47</v>
      </c>
      <c r="E395" s="45"/>
      <c r="F395" s="45"/>
      <c r="G395" s="45">
        <f t="shared" si="25"/>
        <v>0</v>
      </c>
      <c r="H395" s="45"/>
      <c r="I395" s="45">
        <f t="shared" si="26"/>
        <v>1.9303791226027705E-3</v>
      </c>
      <c r="J395" s="45"/>
    </row>
    <row r="396" spans="1:10">
      <c r="A396" s="45">
        <v>324</v>
      </c>
      <c r="B396" s="45">
        <f t="shared" si="23"/>
        <v>0</v>
      </c>
      <c r="C396" s="45"/>
      <c r="D396" s="45">
        <f t="shared" si="24"/>
        <v>3.699265268006377E-48</v>
      </c>
      <c r="E396" s="45"/>
      <c r="F396" s="45"/>
      <c r="G396" s="45">
        <f t="shared" si="25"/>
        <v>0</v>
      </c>
      <c r="H396" s="45"/>
      <c r="I396" s="45">
        <f t="shared" si="26"/>
        <v>1.8516080604442115E-3</v>
      </c>
      <c r="J396" s="45"/>
    </row>
    <row r="397" spans="1:10">
      <c r="A397" s="45">
        <v>326</v>
      </c>
      <c r="B397" s="45">
        <f t="shared" si="23"/>
        <v>0</v>
      </c>
      <c r="C397" s="45"/>
      <c r="D397" s="45">
        <f t="shared" si="24"/>
        <v>1.8556150287822875E-49</v>
      </c>
      <c r="E397" s="45"/>
      <c r="F397" s="45"/>
      <c r="G397" s="45">
        <f t="shared" si="25"/>
        <v>0</v>
      </c>
      <c r="H397" s="45"/>
      <c r="I397" s="45">
        <f t="shared" si="26"/>
        <v>1.7746385599852689E-3</v>
      </c>
      <c r="J397" s="45"/>
    </row>
    <row r="398" spans="1:10">
      <c r="A398" s="45">
        <v>328</v>
      </c>
      <c r="B398" s="45">
        <f t="shared" si="23"/>
        <v>0</v>
      </c>
      <c r="C398" s="45"/>
      <c r="D398" s="45">
        <f t="shared" si="24"/>
        <v>8.9283708489374628E-51</v>
      </c>
      <c r="E398" s="45"/>
      <c r="F398" s="45"/>
      <c r="G398" s="45">
        <f t="shared" si="25"/>
        <v>0</v>
      </c>
      <c r="H398" s="45"/>
      <c r="I398" s="45">
        <f t="shared" si="26"/>
        <v>1.6995156387115695E-3</v>
      </c>
      <c r="J398" s="45"/>
    </row>
    <row r="399" spans="1:10">
      <c r="A399" s="45">
        <v>330</v>
      </c>
      <c r="B399" s="45">
        <f t="shared" si="23"/>
        <v>0</v>
      </c>
      <c r="C399" s="45"/>
      <c r="D399" s="45">
        <f t="shared" si="24"/>
        <v>4.120676241745805E-52</v>
      </c>
      <c r="E399" s="45"/>
      <c r="F399" s="45"/>
      <c r="G399" s="45">
        <f t="shared" si="25"/>
        <v>0</v>
      </c>
      <c r="H399" s="45"/>
      <c r="I399" s="45">
        <f t="shared" si="26"/>
        <v>1.6262781127201473E-3</v>
      </c>
      <c r="J399" s="45"/>
    </row>
    <row r="400" spans="1:10">
      <c r="A400" s="45">
        <v>332</v>
      </c>
      <c r="B400" s="45">
        <f t="shared" si="23"/>
        <v>0</v>
      </c>
      <c r="C400" s="45"/>
      <c r="D400" s="45">
        <f t="shared" si="24"/>
        <v>1.8242178451619107E-53</v>
      </c>
      <c r="E400" s="45"/>
      <c r="F400" s="45"/>
      <c r="G400" s="45">
        <f t="shared" si="25"/>
        <v>0</v>
      </c>
      <c r="H400" s="45"/>
      <c r="I400" s="45">
        <f t="shared" si="26"/>
        <v>1.5549587383150104E-3</v>
      </c>
      <c r="J400" s="45"/>
    </row>
    <row r="401" spans="1:10">
      <c r="A401" s="45">
        <v>334</v>
      </c>
      <c r="B401" s="45">
        <f t="shared" si="23"/>
        <v>0</v>
      </c>
      <c r="C401" s="45"/>
      <c r="D401" s="45">
        <f t="shared" si="24"/>
        <v>7.7463450705055729E-55</v>
      </c>
      <c r="E401" s="45"/>
      <c r="F401" s="45"/>
      <c r="G401" s="45">
        <f t="shared" si="25"/>
        <v>0</v>
      </c>
      <c r="H401" s="45"/>
      <c r="I401" s="45">
        <f t="shared" si="26"/>
        <v>1.4855843711321841E-3</v>
      </c>
      <c r="J401" s="45"/>
    </row>
    <row r="402" spans="1:10">
      <c r="A402" s="45">
        <v>336</v>
      </c>
      <c r="B402" s="45">
        <f t="shared" si="23"/>
        <v>0</v>
      </c>
      <c r="C402" s="45"/>
      <c r="D402" s="45">
        <f t="shared" si="24"/>
        <v>3.1552146662151698E-56</v>
      </c>
      <c r="E402" s="45"/>
      <c r="F402" s="45"/>
      <c r="G402" s="45">
        <f t="shared" si="25"/>
        <v>0</v>
      </c>
      <c r="H402" s="45"/>
      <c r="I402" s="45">
        <f t="shared" si="26"/>
        <v>1.4181761412964708E-3</v>
      </c>
      <c r="J402" s="45"/>
    </row>
    <row r="403" spans="1:10">
      <c r="A403" s="45">
        <v>338</v>
      </c>
      <c r="B403" s="45">
        <f t="shared" si="23"/>
        <v>0</v>
      </c>
      <c r="C403" s="45"/>
      <c r="D403" s="45">
        <f t="shared" si="24"/>
        <v>1.2327440583304466E-57</v>
      </c>
      <c r="E403" s="45"/>
      <c r="F403" s="45"/>
      <c r="G403" s="45">
        <f t="shared" si="25"/>
        <v>0</v>
      </c>
      <c r="H403" s="45"/>
      <c r="I403" s="45">
        <f t="shared" si="26"/>
        <v>1.3527496430900123E-3</v>
      </c>
      <c r="J403" s="45"/>
    </row>
    <row r="404" spans="1:10">
      <c r="A404" s="45">
        <v>340</v>
      </c>
      <c r="B404" s="45">
        <f t="shared" si="23"/>
        <v>0</v>
      </c>
      <c r="C404" s="45"/>
      <c r="D404" s="45">
        <f t="shared" si="24"/>
        <v>4.6198604501682541E-59</v>
      </c>
      <c r="E404" s="45"/>
      <c r="F404" s="45"/>
      <c r="G404" s="45">
        <f t="shared" si="25"/>
        <v>0</v>
      </c>
      <c r="H404" s="45"/>
      <c r="I404" s="45">
        <f t="shared" si="26"/>
        <v>1.2893151376009693E-3</v>
      </c>
      <c r="J404" s="45"/>
    </row>
    <row r="405" spans="1:10">
      <c r="A405" s="45">
        <v>342</v>
      </c>
      <c r="B405" s="45">
        <f t="shared" si="23"/>
        <v>0</v>
      </c>
      <c r="C405" s="45"/>
      <c r="D405" s="45">
        <f t="shared" si="24"/>
        <v>1.6607212003333797E-60</v>
      </c>
      <c r="E405" s="45"/>
      <c r="F405" s="45"/>
      <c r="G405" s="45">
        <f t="shared" si="25"/>
        <v>0</v>
      </c>
      <c r="H405" s="45"/>
      <c r="I405" s="45">
        <f t="shared" si="26"/>
        <v>1.22787776681893E-3</v>
      </c>
      <c r="J405" s="45"/>
    </row>
    <row r="406" spans="1:10">
      <c r="A406" s="45">
        <v>344</v>
      </c>
      <c r="B406" s="45">
        <f t="shared" si="23"/>
        <v>0</v>
      </c>
      <c r="C406" s="45"/>
      <c r="D406" s="45">
        <f t="shared" si="24"/>
        <v>5.7263321553546749E-62</v>
      </c>
      <c r="E406" s="45"/>
      <c r="F406" s="45"/>
      <c r="G406" s="45">
        <f t="shared" si="25"/>
        <v>0</v>
      </c>
      <c r="H406" s="45"/>
      <c r="I406" s="45">
        <f t="shared" si="26"/>
        <v>1.1684377776515571E-3</v>
      </c>
      <c r="J406" s="45"/>
    </row>
    <row r="407" spans="1:10">
      <c r="A407" s="45">
        <v>346</v>
      </c>
      <c r="B407" s="45">
        <f t="shared" si="23"/>
        <v>0</v>
      </c>
      <c r="C407" s="45"/>
      <c r="D407" s="45">
        <f t="shared" si="24"/>
        <v>1.8939489761983571E-63</v>
      </c>
      <c r="E407" s="45"/>
      <c r="F407" s="45"/>
      <c r="G407" s="45">
        <f t="shared" si="25"/>
        <v>0</v>
      </c>
      <c r="H407" s="45"/>
      <c r="I407" s="45">
        <f t="shared" si="26"/>
        <v>1.110990754353986E-3</v>
      </c>
      <c r="J407" s="45"/>
    </row>
    <row r="408" spans="1:10">
      <c r="A408" s="45">
        <v>348</v>
      </c>
      <c r="B408" s="45">
        <f t="shared" si="23"/>
        <v>0</v>
      </c>
      <c r="C408" s="45"/>
      <c r="D408" s="45">
        <f t="shared" si="24"/>
        <v>6.008581373465262E-65</v>
      </c>
      <c r="E408" s="45"/>
      <c r="F408" s="45"/>
      <c r="G408" s="45">
        <f t="shared" si="25"/>
        <v>0</v>
      </c>
      <c r="H408" s="45"/>
      <c r="I408" s="45">
        <f t="shared" si="26"/>
        <v>1.0555278578880699E-3</v>
      </c>
      <c r="J408" s="45"/>
    </row>
    <row r="409" spans="1:10">
      <c r="A409" s="45">
        <v>350</v>
      </c>
      <c r="B409" s="45">
        <f t="shared" si="23"/>
        <v>0</v>
      </c>
      <c r="C409" s="45"/>
      <c r="D409" s="45">
        <f t="shared" si="24"/>
        <v>1.8284687943318388E-66</v>
      </c>
      <c r="E409" s="45"/>
      <c r="F409" s="45"/>
      <c r="G409" s="45">
        <f t="shared" si="25"/>
        <v>0</v>
      </c>
      <c r="H409" s="45"/>
      <c r="I409" s="45">
        <f t="shared" si="26"/>
        <v>1.0020360707621173E-3</v>
      </c>
      <c r="J409" s="45"/>
    </row>
    <row r="410" spans="1:10">
      <c r="A410" s="45">
        <v>352</v>
      </c>
      <c r="B410" s="45">
        <f t="shared" si="23"/>
        <v>0</v>
      </c>
      <c r="C410" s="45"/>
      <c r="D410" s="45">
        <f t="shared" si="24"/>
        <v>5.3372198404179822E-68</v>
      </c>
      <c r="E410" s="45"/>
      <c r="F410" s="45"/>
      <c r="G410" s="45">
        <f t="shared" si="25"/>
        <v>0</v>
      </c>
      <c r="H410" s="45"/>
      <c r="I410" s="45">
        <f t="shared" si="26"/>
        <v>9.5049844594271063E-4</v>
      </c>
      <c r="J410" s="45"/>
    </row>
    <row r="411" spans="1:10">
      <c r="A411" s="45">
        <v>354</v>
      </c>
      <c r="B411" s="45">
        <f t="shared" si="23"/>
        <v>0</v>
      </c>
      <c r="C411" s="45"/>
      <c r="D411" s="45">
        <f t="shared" si="24"/>
        <v>1.4943576942198282E-69</v>
      </c>
      <c r="E411" s="45"/>
      <c r="F411" s="45"/>
      <c r="G411" s="45">
        <f t="shared" si="25"/>
        <v>0</v>
      </c>
      <c r="H411" s="45"/>
      <c r="I411" s="45">
        <f t="shared" si="26"/>
        <v>9.0089435847783526E-4</v>
      </c>
      <c r="J411" s="45"/>
    </row>
    <row r="412" spans="1:10">
      <c r="A412" s="45">
        <v>356</v>
      </c>
      <c r="B412" s="45">
        <f t="shared" si="23"/>
        <v>0</v>
      </c>
      <c r="C412" s="45"/>
      <c r="D412" s="45">
        <f t="shared" si="24"/>
        <v>4.0133401473020609E-71</v>
      </c>
      <c r="E412" s="45"/>
      <c r="F412" s="45"/>
      <c r="G412" s="45">
        <f t="shared" si="25"/>
        <v>0</v>
      </c>
      <c r="H412" s="45"/>
      <c r="I412" s="45">
        <f t="shared" si="26"/>
        <v>8.5319975852426511E-4</v>
      </c>
      <c r="J412" s="45"/>
    </row>
    <row r="413" spans="1:10">
      <c r="A413" s="45">
        <v>358</v>
      </c>
      <c r="B413" s="45">
        <f t="shared" si="23"/>
        <v>0</v>
      </c>
      <c r="C413" s="45"/>
      <c r="D413" s="45">
        <f t="shared" si="24"/>
        <v>1.0338780341464831E-72</v>
      </c>
      <c r="E413" s="45"/>
      <c r="F413" s="45"/>
      <c r="G413" s="45">
        <f t="shared" si="25"/>
        <v>0</v>
      </c>
      <c r="H413" s="45"/>
      <c r="I413" s="45">
        <f t="shared" si="26"/>
        <v>8.0738742453123765E-4</v>
      </c>
      <c r="J413" s="45"/>
    </row>
    <row r="414" spans="1:10">
      <c r="A414" s="45">
        <v>360</v>
      </c>
      <c r="B414" s="45">
        <f t="shared" si="23"/>
        <v>0</v>
      </c>
      <c r="C414" s="45"/>
      <c r="D414" s="45">
        <f t="shared" si="24"/>
        <v>2.5547274855210612E-74</v>
      </c>
      <c r="E414" s="45"/>
      <c r="F414" s="45"/>
      <c r="G414" s="45">
        <f t="shared" si="25"/>
        <v>0</v>
      </c>
      <c r="H414" s="45"/>
      <c r="I414" s="45">
        <f t="shared" si="26"/>
        <v>7.6342721539623319E-4</v>
      </c>
      <c r="J414" s="45"/>
    </row>
    <row r="415" spans="1:10">
      <c r="A415" s="45">
        <v>362</v>
      </c>
      <c r="B415" s="45">
        <f t="shared" si="23"/>
        <v>0</v>
      </c>
      <c r="C415" s="45"/>
      <c r="D415" s="45">
        <f t="shared" si="24"/>
        <v>6.0552459216157663E-76</v>
      </c>
      <c r="E415" s="45"/>
      <c r="F415" s="45"/>
      <c r="G415" s="45">
        <f t="shared" si="25"/>
        <v>0</v>
      </c>
      <c r="H415" s="45"/>
      <c r="I415" s="45">
        <f t="shared" si="26"/>
        <v>7.2128632047645485E-4</v>
      </c>
      <c r="J415" s="45"/>
    </row>
    <row r="416" spans="1:10">
      <c r="A416" s="45">
        <v>364</v>
      </c>
      <c r="B416" s="45">
        <f t="shared" si="23"/>
        <v>0</v>
      </c>
      <c r="C416" s="45"/>
      <c r="D416" s="45">
        <f t="shared" si="24"/>
        <v>1.3766734107883745E-77</v>
      </c>
      <c r="E416" s="45"/>
      <c r="F416" s="45"/>
      <c r="G416" s="45">
        <f t="shared" si="25"/>
        <v>0</v>
      </c>
      <c r="H416" s="45"/>
      <c r="I416" s="45">
        <f t="shared" si="26"/>
        <v>6.8092950641072524E-4</v>
      </c>
      <c r="J416" s="45"/>
    </row>
    <row r="417" spans="1:10">
      <c r="A417" s="45">
        <v>366</v>
      </c>
      <c r="B417" s="45">
        <f t="shared" si="23"/>
        <v>0</v>
      </c>
      <c r="C417" s="45"/>
      <c r="D417" s="45">
        <f t="shared" si="24"/>
        <v>3.0022164235485523E-79</v>
      </c>
      <c r="E417" s="45"/>
      <c r="F417" s="45"/>
      <c r="G417" s="45">
        <f t="shared" si="25"/>
        <v>0</v>
      </c>
      <c r="H417" s="45"/>
      <c r="I417" s="45">
        <f t="shared" si="26"/>
        <v>6.423193597802642E-4</v>
      </c>
      <c r="J417" s="45"/>
    </row>
    <row r="418" spans="1:10">
      <c r="A418" s="45">
        <v>368</v>
      </c>
      <c r="B418" s="45">
        <f t="shared" si="23"/>
        <v>0</v>
      </c>
      <c r="C418" s="45"/>
      <c r="D418" s="45">
        <f t="shared" si="24"/>
        <v>6.2800774770249761E-81</v>
      </c>
      <c r="E418" s="45"/>
      <c r="F418" s="45"/>
      <c r="G418" s="45">
        <f t="shared" si="25"/>
        <v>0</v>
      </c>
      <c r="H418" s="45"/>
      <c r="I418" s="45">
        <f t="shared" si="26"/>
        <v>6.0541652471257895E-4</v>
      </c>
      <c r="J418" s="45"/>
    </row>
    <row r="419" spans="1:10">
      <c r="A419" s="45">
        <v>370</v>
      </c>
      <c r="B419" s="45">
        <f t="shared" si="23"/>
        <v>0</v>
      </c>
      <c r="C419" s="45"/>
      <c r="D419" s="45">
        <f t="shared" si="24"/>
        <v>1.2600852854099774E-82</v>
      </c>
      <c r="E419" s="45"/>
      <c r="F419" s="45"/>
      <c r="G419" s="45">
        <f t="shared" si="25"/>
        <v>0</v>
      </c>
      <c r="H419" s="45"/>
      <c r="I419" s="45">
        <f t="shared" si="26"/>
        <v>5.7017993460979145E-4</v>
      </c>
      <c r="J419" s="45"/>
    </row>
    <row r="420" spans="1:10">
      <c r="A420" s="45">
        <v>372</v>
      </c>
      <c r="B420" s="45">
        <f t="shared" ref="B420:B459" si="27">EXP((($A420-$B$205)/$C$205)^2*(-0.5))/SQRT(2*PI())/$C$205</f>
        <v>0</v>
      </c>
      <c r="C420" s="45"/>
      <c r="D420" s="45">
        <f t="shared" ref="D420:D459" si="28">EXP((($A420-$D$205)/$E$205)^2*(-0.5))/SQRT(2*PI())/$E$205</f>
        <v>2.4251958250083106E-84</v>
      </c>
      <c r="E420" s="45"/>
      <c r="F420" s="45"/>
      <c r="G420" s="45">
        <f t="shared" ref="G420:G459" si="29">EXP((($A420-$G$205)/$H$205)^2*(-0.5))/SQRT(2*PI())/$H$205</f>
        <v>0</v>
      </c>
      <c r="H420" s="45"/>
      <c r="I420" s="45">
        <f t="shared" ref="I420:I459" si="30">EXP((($A420-$I$205)/$J$205)^2*(-0.5))/SQRT(2*PI())/$J$205</f>
        <v>5.3656703726061739E-4</v>
      </c>
      <c r="J420" s="45"/>
    </row>
    <row r="421" spans="1:10">
      <c r="A421" s="45">
        <v>374</v>
      </c>
      <c r="B421" s="45">
        <f t="shared" si="27"/>
        <v>0</v>
      </c>
      <c r="C421" s="45"/>
      <c r="D421" s="45">
        <f t="shared" si="28"/>
        <v>4.4771909475334541E-86</v>
      </c>
      <c r="E421" s="45"/>
      <c r="F421" s="45"/>
      <c r="G421" s="45">
        <f t="shared" si="29"/>
        <v>0</v>
      </c>
      <c r="H421" s="45"/>
      <c r="I421" s="45">
        <f t="shared" si="30"/>
        <v>5.0453401267319513E-4</v>
      </c>
      <c r="J421" s="45"/>
    </row>
    <row r="422" spans="1:10">
      <c r="A422" s="45">
        <v>376</v>
      </c>
      <c r="B422" s="45">
        <f t="shared" si="27"/>
        <v>0</v>
      </c>
      <c r="C422" s="45"/>
      <c r="D422" s="45">
        <f t="shared" si="28"/>
        <v>7.9282320934634923E-88</v>
      </c>
      <c r="E422" s="45"/>
      <c r="F422" s="45"/>
      <c r="G422" s="45">
        <f t="shared" si="29"/>
        <v>0</v>
      </c>
      <c r="H422" s="45"/>
      <c r="I422" s="45">
        <f t="shared" si="30"/>
        <v>4.7403598304363704E-4</v>
      </c>
      <c r="J422" s="45"/>
    </row>
    <row r="423" spans="1:10">
      <c r="A423" s="45">
        <v>378</v>
      </c>
      <c r="B423" s="45">
        <f t="shared" si="27"/>
        <v>0</v>
      </c>
      <c r="C423" s="45"/>
      <c r="D423" s="45">
        <f t="shared" si="28"/>
        <v>1.346663307147405E-89</v>
      </c>
      <c r="E423" s="45"/>
      <c r="F423" s="45"/>
      <c r="G423" s="45">
        <f t="shared" si="29"/>
        <v>0</v>
      </c>
      <c r="H423" s="45"/>
      <c r="I423" s="45">
        <f t="shared" si="30"/>
        <v>4.4502721435187243E-4</v>
      </c>
      <c r="J423" s="45"/>
    </row>
    <row r="424" spans="1:10">
      <c r="A424" s="45">
        <v>380</v>
      </c>
      <c r="B424" s="45">
        <f t="shared" si="27"/>
        <v>0</v>
      </c>
      <c r="C424" s="45"/>
      <c r="D424" s="45">
        <f t="shared" si="28"/>
        <v>2.194085927092215E-91</v>
      </c>
      <c r="E424" s="45"/>
      <c r="F424" s="45"/>
      <c r="G424" s="45">
        <f t="shared" si="29"/>
        <v>0</v>
      </c>
      <c r="H424" s="45"/>
      <c r="I424" s="45">
        <f t="shared" si="30"/>
        <v>4.1746130915172423E-4</v>
      </c>
      <c r="J424" s="45"/>
    </row>
    <row r="425" spans="1:10">
      <c r="A425" s="45">
        <v>382</v>
      </c>
      <c r="B425" s="45">
        <f t="shared" si="27"/>
        <v>0</v>
      </c>
      <c r="C425" s="45"/>
      <c r="D425" s="45">
        <f t="shared" si="28"/>
        <v>3.4289422439849164E-93</v>
      </c>
      <c r="E425" s="45"/>
      <c r="F425" s="45"/>
      <c r="G425" s="45">
        <f t="shared" si="29"/>
        <v>0</v>
      </c>
      <c r="H425" s="45"/>
      <c r="I425" s="45">
        <f t="shared" si="30"/>
        <v>3.9129139019565789E-4</v>
      </c>
      <c r="J425" s="45"/>
    </row>
    <row r="426" spans="1:10">
      <c r="A426" s="45">
        <v>384</v>
      </c>
      <c r="B426" s="45">
        <f t="shared" si="27"/>
        <v>0</v>
      </c>
      <c r="C426" s="45"/>
      <c r="D426" s="45">
        <f t="shared" si="28"/>
        <v>5.1401837169508122E-95</v>
      </c>
      <c r="E426" s="45"/>
      <c r="F426" s="45"/>
      <c r="G426" s="45">
        <f t="shared" si="29"/>
        <v>0</v>
      </c>
      <c r="H426" s="45"/>
      <c r="I426" s="45">
        <f t="shared" si="30"/>
        <v>3.6647027460596512E-4</v>
      </c>
      <c r="J426" s="45"/>
    </row>
    <row r="427" spans="1:10">
      <c r="A427" s="45">
        <v>386</v>
      </c>
      <c r="B427" s="45">
        <f t="shared" si="27"/>
        <v>0</v>
      </c>
      <c r="C427" s="45"/>
      <c r="D427" s="45">
        <f t="shared" si="28"/>
        <v>7.3910994563484472E-97</v>
      </c>
      <c r="E427" s="45"/>
      <c r="F427" s="45"/>
      <c r="G427" s="45">
        <f t="shared" si="29"/>
        <v>0</v>
      </c>
      <c r="H427" s="45"/>
      <c r="I427" s="45">
        <f t="shared" si="30"/>
        <v>3.4295063837282326E-4</v>
      </c>
      <c r="J427" s="45"/>
    </row>
    <row r="428" spans="1:10">
      <c r="A428" s="45">
        <v>388</v>
      </c>
      <c r="B428" s="45">
        <f t="shared" si="27"/>
        <v>0</v>
      </c>
      <c r="C428" s="45"/>
      <c r="D428" s="45">
        <f t="shared" si="28"/>
        <v>1.019415855993741E-98</v>
      </c>
      <c r="E428" s="45"/>
      <c r="F428" s="45"/>
      <c r="G428" s="45">
        <f t="shared" si="29"/>
        <v>0</v>
      </c>
      <c r="H428" s="45"/>
      <c r="I428" s="45">
        <f t="shared" si="30"/>
        <v>3.2068517102551555E-4</v>
      </c>
      <c r="J428" s="45"/>
    </row>
    <row r="429" spans="1:10">
      <c r="A429" s="45">
        <v>390</v>
      </c>
      <c r="B429" s="45">
        <f t="shared" si="27"/>
        <v>0</v>
      </c>
      <c r="C429" s="45"/>
      <c r="D429" s="45">
        <f t="shared" si="28"/>
        <v>1.3486698712287578E-100</v>
      </c>
      <c r="E429" s="45"/>
      <c r="F429" s="45"/>
      <c r="G429" s="45">
        <f t="shared" si="29"/>
        <v>0</v>
      </c>
      <c r="H429" s="45"/>
      <c r="I429" s="45">
        <f t="shared" si="30"/>
        <v>2.9962672038569857E-4</v>
      </c>
      <c r="J429" s="45"/>
    </row>
    <row r="430" spans="1:10">
      <c r="A430" s="45">
        <v>392</v>
      </c>
      <c r="B430" s="45">
        <f t="shared" si="27"/>
        <v>0</v>
      </c>
      <c r="C430" s="45"/>
      <c r="D430" s="45">
        <f t="shared" si="28"/>
        <v>1.7114801253617702E-102</v>
      </c>
      <c r="E430" s="45"/>
      <c r="F430" s="45"/>
      <c r="G430" s="45">
        <f t="shared" si="29"/>
        <v>0</v>
      </c>
      <c r="H430" s="45"/>
      <c r="I430" s="45">
        <f t="shared" si="30"/>
        <v>2.7972842737085331E-4</v>
      </c>
      <c r="J430" s="45"/>
    </row>
    <row r="431" spans="1:10">
      <c r="A431" s="45">
        <v>394</v>
      </c>
      <c r="B431" s="45">
        <f t="shared" si="27"/>
        <v>0</v>
      </c>
      <c r="C431" s="45"/>
      <c r="D431" s="45">
        <f t="shared" si="28"/>
        <v>2.0832912899772313E-104</v>
      </c>
      <c r="E431" s="45"/>
      <c r="F431" s="45"/>
      <c r="G431" s="45">
        <f t="shared" si="29"/>
        <v>0</v>
      </c>
      <c r="H431" s="45"/>
      <c r="I431" s="45">
        <f t="shared" si="30"/>
        <v>2.6094385087165636E-4</v>
      </c>
      <c r="J431" s="45"/>
    </row>
    <row r="432" spans="1:10">
      <c r="A432" s="45">
        <v>396</v>
      </c>
      <c r="B432" s="45">
        <f t="shared" si="27"/>
        <v>0</v>
      </c>
      <c r="C432" s="45"/>
      <c r="D432" s="45">
        <f t="shared" si="28"/>
        <v>2.4324284217131164E-106</v>
      </c>
      <c r="E432" s="45"/>
      <c r="F432" s="45"/>
      <c r="G432" s="45">
        <f t="shared" si="29"/>
        <v>0</v>
      </c>
      <c r="H432" s="45"/>
      <c r="I432" s="45">
        <f t="shared" si="30"/>
        <v>2.4322708277888229E-4</v>
      </c>
      <c r="J432" s="45"/>
    </row>
    <row r="433" spans="1:10">
      <c r="A433" s="45">
        <v>398</v>
      </c>
      <c r="B433" s="45">
        <f t="shared" si="27"/>
        <v>0</v>
      </c>
      <c r="C433" s="45"/>
      <c r="D433" s="45">
        <f t="shared" si="28"/>
        <v>2.7242193521964406E-108</v>
      </c>
      <c r="E433" s="45"/>
      <c r="F433" s="45"/>
      <c r="G433" s="45">
        <f t="shared" si="29"/>
        <v>0</v>
      </c>
      <c r="H433" s="45"/>
      <c r="I433" s="45">
        <f t="shared" si="30"/>
        <v>2.2653285328344484E-4</v>
      </c>
      <c r="J433" s="45"/>
    </row>
    <row r="434" spans="1:10">
      <c r="A434" s="45">
        <v>400</v>
      </c>
      <c r="B434" s="45">
        <f t="shared" si="27"/>
        <v>0</v>
      </c>
      <c r="C434" s="45"/>
      <c r="D434" s="45">
        <f t="shared" si="28"/>
        <v>2.9265504247926339E-110</v>
      </c>
      <c r="E434" s="45"/>
      <c r="F434" s="45"/>
      <c r="G434" s="45">
        <f t="shared" si="29"/>
        <v>0</v>
      </c>
      <c r="H434" s="45"/>
      <c r="I434" s="45">
        <f t="shared" si="30"/>
        <v>2.1081662661722678E-4</v>
      </c>
      <c r="J434" s="45"/>
    </row>
    <row r="435" spans="1:10">
      <c r="A435" s="45">
        <v>402</v>
      </c>
      <c r="B435" s="45">
        <f t="shared" si="27"/>
        <v>0</v>
      </c>
      <c r="C435" s="45"/>
      <c r="D435" s="45">
        <f t="shared" si="28"/>
        <v>3.0156565763929748E-112</v>
      </c>
      <c r="E435" s="45"/>
      <c r="F435" s="45"/>
      <c r="G435" s="45">
        <f t="shared" si="29"/>
        <v>0</v>
      </c>
      <c r="H435" s="45"/>
      <c r="I435" s="45">
        <f t="shared" si="30"/>
        <v>1.9603468744242537E-4</v>
      </c>
      <c r="J435" s="45"/>
    </row>
    <row r="436" spans="1:10">
      <c r="A436" s="45">
        <v>404</v>
      </c>
      <c r="B436" s="45">
        <f t="shared" si="27"/>
        <v>0</v>
      </c>
      <c r="C436" s="45"/>
      <c r="D436" s="45">
        <f t="shared" si="28"/>
        <v>2.9807097402859686E-114</v>
      </c>
      <c r="E436" s="45"/>
      <c r="F436" s="45"/>
      <c r="G436" s="45">
        <f t="shared" si="29"/>
        <v>0</v>
      </c>
      <c r="H436" s="45"/>
      <c r="I436" s="45">
        <f t="shared" si="30"/>
        <v>1.8214421813319428E-4</v>
      </c>
      <c r="J436" s="45"/>
    </row>
    <row r="437" spans="1:10">
      <c r="A437" s="45">
        <v>406</v>
      </c>
      <c r="B437" s="45">
        <f t="shared" si="27"/>
        <v>0</v>
      </c>
      <c r="C437" s="45"/>
      <c r="D437" s="45">
        <f t="shared" si="28"/>
        <v>2.8259822149493825E-116</v>
      </c>
      <c r="E437" s="45"/>
      <c r="F437" s="45"/>
      <c r="G437" s="45">
        <f t="shared" si="29"/>
        <v>0</v>
      </c>
      <c r="H437" s="45"/>
      <c r="I437" s="45">
        <f t="shared" si="30"/>
        <v>1.6910336722547785E-4</v>
      </c>
      <c r="J437" s="45"/>
    </row>
    <row r="438" spans="1:10">
      <c r="A438" s="45">
        <v>408</v>
      </c>
      <c r="B438" s="45">
        <f t="shared" si="27"/>
        <v>0</v>
      </c>
      <c r="C438" s="45"/>
      <c r="D438" s="45">
        <f t="shared" si="28"/>
        <v>2.5699879981787023E-118</v>
      </c>
      <c r="E438" s="45"/>
      <c r="F438" s="45"/>
      <c r="G438" s="45">
        <f t="shared" si="29"/>
        <v>0</v>
      </c>
      <c r="H438" s="45"/>
      <c r="I438" s="45">
        <f t="shared" si="30"/>
        <v>1.5687130933909825E-4</v>
      </c>
      <c r="J438" s="45"/>
    </row>
    <row r="439" spans="1:10">
      <c r="A439" s="45">
        <v>410</v>
      </c>
      <c r="B439" s="45">
        <f t="shared" si="27"/>
        <v>0</v>
      </c>
      <c r="C439" s="45"/>
      <c r="D439" s="45">
        <f t="shared" si="28"/>
        <v>2.2418404415072875E-120</v>
      </c>
      <c r="E439" s="45"/>
      <c r="F439" s="45"/>
      <c r="G439" s="45">
        <f t="shared" si="29"/>
        <v>0</v>
      </c>
      <c r="H439" s="45"/>
      <c r="I439" s="45">
        <f t="shared" si="30"/>
        <v>1.4540829690051164E-4</v>
      </c>
      <c r="J439" s="45"/>
    </row>
    <row r="440" spans="1:10">
      <c r="A440" s="45">
        <v>412</v>
      </c>
      <c r="B440" s="45">
        <f t="shared" si="27"/>
        <v>0</v>
      </c>
      <c r="C440" s="45"/>
      <c r="D440" s="45">
        <f t="shared" si="28"/>
        <v>1.8758160035959347E-122</v>
      </c>
      <c r="E440" s="45"/>
      <c r="F440" s="45"/>
      <c r="G440" s="45">
        <f t="shared" si="29"/>
        <v>0</v>
      </c>
      <c r="H440" s="45"/>
      <c r="I440" s="45">
        <f t="shared" si="30"/>
        <v>1.3467570401523666E-4</v>
      </c>
      <c r="J440" s="45"/>
    </row>
    <row r="441" spans="1:10">
      <c r="A441" s="45">
        <v>414</v>
      </c>
      <c r="B441" s="45">
        <f t="shared" si="27"/>
        <v>0</v>
      </c>
      <c r="C441" s="45"/>
      <c r="D441" s="45">
        <f t="shared" si="28"/>
        <v>1.5055240843059937E-124</v>
      </c>
      <c r="E441" s="45"/>
      <c r="F441" s="45"/>
      <c r="G441" s="45">
        <f t="shared" si="29"/>
        <v>0</v>
      </c>
      <c r="H441" s="45"/>
      <c r="I441" s="45">
        <f t="shared" si="30"/>
        <v>1.2463606285596408E-4</v>
      </c>
      <c r="J441" s="45"/>
    </row>
    <row r="442" spans="1:10">
      <c r="A442" s="45">
        <v>416</v>
      </c>
      <c r="B442" s="45">
        <f t="shared" si="27"/>
        <v>0</v>
      </c>
      <c r="C442" s="45"/>
      <c r="D442" s="45">
        <f t="shared" si="28"/>
        <v>1.1590364962152548E-126</v>
      </c>
      <c r="E442" s="45"/>
      <c r="F442" s="45"/>
      <c r="G442" s="45">
        <f t="shared" si="29"/>
        <v>0</v>
      </c>
      <c r="H442" s="45"/>
      <c r="I442" s="45">
        <f t="shared" si="30"/>
        <v>1.1525309294586116E-4</v>
      </c>
      <c r="J442" s="45"/>
    </row>
    <row r="443" spans="1:10">
      <c r="A443" s="45">
        <v>418</v>
      </c>
      <c r="B443" s="45">
        <f t="shared" si="27"/>
        <v>0</v>
      </c>
      <c r="C443" s="45"/>
      <c r="D443" s="45">
        <f t="shared" si="28"/>
        <v>8.5589097841222718E-129</v>
      </c>
      <c r="E443" s="45"/>
      <c r="F443" s="45"/>
      <c r="G443" s="45">
        <f t="shared" si="29"/>
        <v>0</v>
      </c>
      <c r="H443" s="45"/>
      <c r="I443" s="45">
        <f t="shared" si="30"/>
        <v>1.0649172372680323E-4</v>
      </c>
      <c r="J443" s="45"/>
    </row>
    <row r="444" spans="1:10">
      <c r="A444" s="45">
        <v>420</v>
      </c>
      <c r="B444" s="45">
        <f t="shared" si="27"/>
        <v>0</v>
      </c>
      <c r="C444" s="45"/>
      <c r="D444" s="45">
        <f t="shared" si="28"/>
        <v>6.0624995479957199E-131</v>
      </c>
      <c r="E444" s="45"/>
      <c r="F444" s="45"/>
      <c r="G444" s="45">
        <f t="shared" si="29"/>
        <v>0</v>
      </c>
      <c r="H444" s="45"/>
      <c r="I444" s="45">
        <f t="shared" si="30"/>
        <v>9.8318110809326033E-5</v>
      </c>
      <c r="J444" s="45"/>
    </row>
    <row r="445" spans="1:10">
      <c r="A445" s="45">
        <v>422</v>
      </c>
      <c r="B445" s="45">
        <f t="shared" si="27"/>
        <v>0</v>
      </c>
      <c r="C445" s="45"/>
      <c r="D445" s="45">
        <f t="shared" si="28"/>
        <v>4.1190486654388597E-133</v>
      </c>
      <c r="E445" s="45"/>
      <c r="F445" s="45"/>
      <c r="G445" s="45">
        <f t="shared" si="29"/>
        <v>0</v>
      </c>
      <c r="H445" s="45"/>
      <c r="I445" s="45">
        <f t="shared" si="30"/>
        <v>9.0699646305211952E-5</v>
      </c>
      <c r="J445" s="45"/>
    </row>
    <row r="446" spans="1:10">
      <c r="A446" s="45">
        <v>424</v>
      </c>
      <c r="B446" s="45">
        <f t="shared" si="27"/>
        <v>0</v>
      </c>
      <c r="C446" s="45"/>
      <c r="D446" s="45">
        <f t="shared" si="28"/>
        <v>2.6844422171086901E-135</v>
      </c>
      <c r="E446" s="45"/>
      <c r="F446" s="45"/>
      <c r="G446" s="45">
        <f t="shared" si="29"/>
        <v>0</v>
      </c>
      <c r="H446" s="45"/>
      <c r="I446" s="45">
        <f t="shared" si="30"/>
        <v>8.3604963644971688E-5</v>
      </c>
      <c r="J446" s="45"/>
    </row>
    <row r="447" spans="1:10">
      <c r="A447" s="45">
        <v>426</v>
      </c>
      <c r="B447" s="45">
        <f t="shared" si="27"/>
        <v>0</v>
      </c>
      <c r="C447" s="45"/>
      <c r="D447" s="45">
        <f t="shared" si="28"/>
        <v>1.6781204527374585E-137</v>
      </c>
      <c r="E447" s="45"/>
      <c r="F447" s="45"/>
      <c r="G447" s="45">
        <f t="shared" si="29"/>
        <v>0</v>
      </c>
      <c r="H447" s="45"/>
      <c r="I447" s="45">
        <f t="shared" si="30"/>
        <v>7.7003937281274737E-5</v>
      </c>
      <c r="J447" s="45"/>
    </row>
    <row r="448" spans="1:10">
      <c r="A448" s="45">
        <v>428</v>
      </c>
      <c r="B448" s="45">
        <f t="shared" si="27"/>
        <v>0</v>
      </c>
      <c r="C448" s="45"/>
      <c r="D448" s="45">
        <f t="shared" si="28"/>
        <v>1.0062459241111171E-139</v>
      </c>
      <c r="E448" s="45"/>
      <c r="F448" s="45"/>
      <c r="G448" s="45">
        <f t="shared" si="29"/>
        <v>0</v>
      </c>
      <c r="H448" s="45"/>
      <c r="I448" s="45">
        <f t="shared" si="30"/>
        <v>7.0867677675815702E-5</v>
      </c>
      <c r="J448" s="45"/>
    </row>
    <row r="449" spans="1:10">
      <c r="A449" s="45">
        <v>430</v>
      </c>
      <c r="B449" s="45">
        <f t="shared" si="27"/>
        <v>0</v>
      </c>
      <c r="C449" s="45"/>
      <c r="D449" s="45">
        <f t="shared" si="28"/>
        <v>5.7875808528157348E-142</v>
      </c>
      <c r="E449" s="45"/>
      <c r="F449" s="45"/>
      <c r="G449" s="45">
        <f t="shared" si="29"/>
        <v>0</v>
      </c>
      <c r="H449" s="45"/>
      <c r="I449" s="45">
        <f t="shared" si="30"/>
        <v>6.5168521961377383E-5</v>
      </c>
      <c r="J449" s="45"/>
    </row>
    <row r="450" spans="1:10">
      <c r="A450" s="45">
        <v>432</v>
      </c>
      <c r="B450" s="45">
        <f t="shared" si="27"/>
        <v>0</v>
      </c>
      <c r="C450" s="45"/>
      <c r="D450" s="45">
        <f t="shared" si="28"/>
        <v>3.1930222247773409E-144</v>
      </c>
      <c r="E450" s="45"/>
      <c r="F450" s="45"/>
      <c r="G450" s="45">
        <f t="shared" si="29"/>
        <v>0</v>
      </c>
      <c r="H450" s="45"/>
      <c r="I450" s="45">
        <f t="shared" si="30"/>
        <v>5.9880020663193964E-5</v>
      </c>
      <c r="J450" s="45"/>
    </row>
    <row r="451" spans="1:10">
      <c r="A451" s="45">
        <v>434</v>
      </c>
      <c r="B451" s="45">
        <f t="shared" si="27"/>
        <v>0</v>
      </c>
      <c r="C451" s="45"/>
      <c r="D451" s="45">
        <f t="shared" si="28"/>
        <v>1.6897355645381877E-146</v>
      </c>
      <c r="E451" s="45"/>
      <c r="F451" s="45"/>
      <c r="G451" s="45">
        <f t="shared" si="29"/>
        <v>0</v>
      </c>
      <c r="H451" s="45"/>
      <c r="I451" s="45">
        <f t="shared" si="30"/>
        <v>5.4976920854303356E-5</v>
      </c>
      <c r="J451" s="45"/>
    </row>
    <row r="452" spans="1:10">
      <c r="A452" s="45">
        <v>436</v>
      </c>
      <c r="B452" s="45">
        <f t="shared" si="27"/>
        <v>0</v>
      </c>
      <c r="C452" s="45"/>
      <c r="D452" s="45">
        <f t="shared" si="28"/>
        <v>8.5772384098749641E-149</v>
      </c>
      <c r="E452" s="45"/>
      <c r="F452" s="45"/>
      <c r="G452" s="45">
        <f t="shared" si="29"/>
        <v>0</v>
      </c>
      <c r="H452" s="45"/>
      <c r="I452" s="45">
        <f t="shared" si="30"/>
        <v>5.0435146108643766E-5</v>
      </c>
      <c r="J452" s="45"/>
    </row>
    <row r="453" spans="1:10">
      <c r="A453" s="45">
        <v>438</v>
      </c>
      <c r="B453" s="45">
        <f t="shared" si="27"/>
        <v>0</v>
      </c>
      <c r="C453" s="45"/>
      <c r="D453" s="45">
        <f t="shared" si="28"/>
        <v>4.1762659934204642E-151</v>
      </c>
      <c r="E453" s="45"/>
      <c r="F453" s="45"/>
      <c r="G453" s="45">
        <f t="shared" si="29"/>
        <v>0</v>
      </c>
      <c r="H453" s="45"/>
      <c r="I453" s="45">
        <f t="shared" si="30"/>
        <v>4.6231773603358705E-5</v>
      </c>
      <c r="J453" s="45"/>
    </row>
    <row r="454" spans="1:10">
      <c r="A454" s="45">
        <v>440</v>
      </c>
      <c r="B454" s="45">
        <f t="shared" si="27"/>
        <v>0</v>
      </c>
      <c r="C454" s="45"/>
      <c r="D454" s="45">
        <f t="shared" si="28"/>
        <v>1.9504766483598783E-153</v>
      </c>
      <c r="E454" s="45"/>
      <c r="F454" s="45"/>
      <c r="G454" s="45">
        <f t="shared" si="29"/>
        <v>0</v>
      </c>
      <c r="H454" s="45"/>
      <c r="I454" s="45">
        <f t="shared" si="30"/>
        <v>4.2345008708353681E-5</v>
      </c>
      <c r="J454" s="45"/>
    </row>
    <row r="455" spans="1:10">
      <c r="A455" s="45">
        <v>442</v>
      </c>
      <c r="B455" s="45">
        <f t="shared" si="27"/>
        <v>0</v>
      </c>
      <c r="C455" s="45"/>
      <c r="D455" s="45">
        <f t="shared" si="28"/>
        <v>8.7378642204810386E-156</v>
      </c>
      <c r="E455" s="45"/>
      <c r="F455" s="45"/>
      <c r="G455" s="45">
        <f t="shared" si="29"/>
        <v>0</v>
      </c>
      <c r="H455" s="45"/>
      <c r="I455" s="45">
        <f t="shared" si="30"/>
        <v>3.8754157386750586E-5</v>
      </c>
      <c r="J455" s="45"/>
    </row>
    <row r="456" spans="1:10">
      <c r="A456" s="45">
        <v>444</v>
      </c>
      <c r="B456" s="45">
        <f t="shared" si="27"/>
        <v>0</v>
      </c>
      <c r="C456" s="45"/>
      <c r="D456" s="45">
        <f t="shared" si="28"/>
        <v>3.7547563614180795E-158</v>
      </c>
      <c r="E456" s="45"/>
      <c r="F456" s="45"/>
      <c r="G456" s="45">
        <f t="shared" si="29"/>
        <v>0</v>
      </c>
      <c r="H456" s="45"/>
      <c r="I456" s="45">
        <f t="shared" si="30"/>
        <v>3.5439596714717525E-5</v>
      </c>
      <c r="J456" s="45"/>
    </row>
    <row r="457" spans="1:10">
      <c r="A457" s="45">
        <v>446</v>
      </c>
      <c r="B457" s="45">
        <f t="shared" si="27"/>
        <v>0</v>
      </c>
      <c r="C457" s="45"/>
      <c r="D457" s="45">
        <f t="shared" si="28"/>
        <v>1.5476407807248251E-160</v>
      </c>
      <c r="E457" s="45"/>
      <c r="F457" s="45"/>
      <c r="G457" s="45">
        <f t="shared" si="29"/>
        <v>0</v>
      </c>
      <c r="H457" s="45"/>
      <c r="I457" s="45">
        <f t="shared" si="30"/>
        <v>3.2382743813358239E-5</v>
      </c>
      <c r="J457" s="45"/>
    </row>
    <row r="458" spans="1:10">
      <c r="A458" s="45">
        <v>448</v>
      </c>
      <c r="B458" s="45">
        <f t="shared" si="27"/>
        <v>0</v>
      </c>
      <c r="C458" s="45"/>
      <c r="D458" s="45">
        <f t="shared" si="28"/>
        <v>6.1188597864356028E-163</v>
      </c>
      <c r="E458" s="45"/>
      <c r="F458" s="45"/>
      <c r="G458" s="45">
        <f t="shared" si="29"/>
        <v>0</v>
      </c>
      <c r="H458" s="45"/>
      <c r="I458" s="45">
        <f t="shared" si="30"/>
        <v>2.956602346910535E-5</v>
      </c>
      <c r="J458" s="45"/>
    </row>
    <row r="459" spans="1:10">
      <c r="A459" s="45">
        <v>450</v>
      </c>
      <c r="B459" s="45">
        <f t="shared" si="27"/>
        <v>0</v>
      </c>
      <c r="C459" s="45"/>
      <c r="D459" s="45">
        <f t="shared" si="28"/>
        <v>2.320506403656255E-165</v>
      </c>
      <c r="E459" s="45"/>
      <c r="F459" s="45"/>
      <c r="G459" s="45">
        <f t="shared" si="29"/>
        <v>0</v>
      </c>
      <c r="H459" s="45"/>
      <c r="I459" s="45">
        <f t="shared" si="30"/>
        <v>2.6972834702509567E-5</v>
      </c>
      <c r="J459" s="45"/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example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Wittmann Marian</dc:creator>
  <cp:lastModifiedBy>marian</cp:lastModifiedBy>
  <cp:lastPrinted>2019-02-22T18:19:58Z</cp:lastPrinted>
  <dcterms:created xsi:type="dcterms:W3CDTF">2014-09-26T07:31:19Z</dcterms:created>
  <dcterms:modified xsi:type="dcterms:W3CDTF">2019-02-22T18:25:28Z</dcterms:modified>
</cp:coreProperties>
</file>